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25" documentId="13_ncr:1_{27F7DF5A-ED9F-4F4D-9B9D-A539FEB70C3F}" xr6:coauthVersionLast="47" xr6:coauthVersionMax="47" xr10:uidLastSave="{47E3EF42-A9C2-4191-A518-10BF001C8F88}"/>
  <bookViews>
    <workbookView xWindow="2037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7" i="1" l="1"/>
  <c r="H173" i="1" s="1"/>
  <c r="J173" i="1" s="1"/>
  <c r="I140" i="1"/>
  <c r="H172" i="1" s="1"/>
  <c r="J172" i="1" s="1"/>
  <c r="I118" i="1"/>
  <c r="H171" i="1" s="1"/>
  <c r="J171" i="1" s="1"/>
  <c r="I96" i="1"/>
  <c r="H170" i="1" s="1"/>
  <c r="J170" i="1" s="1"/>
  <c r="I79" i="1"/>
  <c r="H169" i="1" s="1"/>
  <c r="J169" i="1" s="1"/>
  <c r="I64" i="1"/>
  <c r="H168" i="1" s="1"/>
  <c r="J168" i="1" s="1"/>
  <c r="I47" i="1"/>
  <c r="H166" i="1" s="1"/>
  <c r="J166" i="1" s="1"/>
  <c r="J174" i="1" l="1"/>
  <c r="C178" i="1" s="1"/>
  <c r="D178" i="1" s="1"/>
</calcChain>
</file>

<file path=xl/sharedStrings.xml><?xml version="1.0" encoding="utf-8"?>
<sst xmlns="http://schemas.openxmlformats.org/spreadsheetml/2006/main" count="243" uniqueCount="163">
  <si>
    <t>REPORTE DE AUDITORIA A PROVEEDORES</t>
  </si>
  <si>
    <t>I. INFORMACIÓN GENERAL</t>
  </si>
  <si>
    <t>Inicial:___                    Seguimiento:___              Especial:___</t>
  </si>
  <si>
    <t>E-MAIL:</t>
  </si>
  <si>
    <t>NOMBRE</t>
  </si>
  <si>
    <t>CARGO</t>
  </si>
  <si>
    <t>FIRMA</t>
  </si>
  <si>
    <t>II. ASPECTOS A EVALUAR (marque con una X , el cumplimiento)</t>
  </si>
  <si>
    <t>1. Personal y Seguridad Industrial</t>
  </si>
  <si>
    <t>CUMPLIMIENTO</t>
  </si>
  <si>
    <t>Total  10 puntos</t>
  </si>
  <si>
    <t>Parcial 6 puntos</t>
  </si>
  <si>
    <t>No Cumple 0 punto</t>
  </si>
  <si>
    <t>1.2. Ha implementado programa de entrenamiento de personal(inducción-capacitación)</t>
  </si>
  <si>
    <t>1.3. Cuenta con programa de seguridad y salud en el trabajo (SST).</t>
  </si>
  <si>
    <t>1.4. El personal cuenta con dotación adecuada  para las labores que realiza.</t>
  </si>
  <si>
    <t>1.5. El personal cuenta con los EPP adecuado para sus labores.</t>
  </si>
  <si>
    <t>1.6. Conoce el personal las normas de higiene y seguridad.</t>
  </si>
  <si>
    <t>1.7. Existe y aplica un procedimiento escrito, para el ingreso de visitantes.</t>
  </si>
  <si>
    <t>CALIFICACIÓN (Máximo 70 puntos -Mínimo 40 puntos)</t>
  </si>
  <si>
    <t>OPORTUNIDADES DE MEJORAS U OBSERVACIONES:</t>
  </si>
  <si>
    <t>2. Instalaciones</t>
  </si>
  <si>
    <t>2.1. Estado general de áreas (aseo,orden y programa  de limpieza)</t>
  </si>
  <si>
    <t>2.2. Separación,demarcación e identificación adecuada de áreas de almacenamiento,producción y áreas de soporte</t>
  </si>
  <si>
    <t>2.3. Se realizan controles de las condiciones ambientales de  las áreas que lo requieran.</t>
  </si>
  <si>
    <t>2.4. Existen y se cumple el cronograma de mantenimiento de áreas.</t>
  </si>
  <si>
    <t>2.5. Cuentan con ventilación e ilumación adecuada</t>
  </si>
  <si>
    <t>2.7. Existe y se cumple el programa de control de plagas y roedores.</t>
  </si>
  <si>
    <t>3. Equipos</t>
  </si>
  <si>
    <t>3.1. Estado general de las máquinas (identificación,aseo y orden)</t>
  </si>
  <si>
    <t>3.4. Cuentan con un programa de aseguramiento metrologico  a los equipos de medición.</t>
  </si>
  <si>
    <t>3.5.  La instalación de los equipos permite minimizar el riesgo de confusiones o contaminación,</t>
  </si>
  <si>
    <t>CALIFICACIÓN (Máximo 50 puntos -Mínimo 30 puntos)</t>
  </si>
  <si>
    <t>4. Producción</t>
  </si>
  <si>
    <t>4.2. Cuentan con flujos logicos de procesos.</t>
  </si>
  <si>
    <t>4.3.Se han establecido controles en las diferentes etapas de proceso y se conservan registros de estos,</t>
  </si>
  <si>
    <t>4.4. Se observa rotulación e identificación en las diferentes etapas del proceso</t>
  </si>
  <si>
    <t>4.5. Se registran los despejes y aseo de lineas luego de terminado el proceso.</t>
  </si>
  <si>
    <t>4.6. Están los producto no conforme identificado y segregado para evitar confusiones</t>
  </si>
  <si>
    <t>4.7. Existe y aplica  una metodologia para dispensacíón de los materiales</t>
  </si>
  <si>
    <t>4.8. Aplican una metodologia para la salida del producto al mercado.</t>
  </si>
  <si>
    <t>CALIFICACIÓN (Máximo 80 puntos -Mínimo 50 puntos)</t>
  </si>
  <si>
    <t>5. Control de Calidad</t>
  </si>
  <si>
    <t>5.2. Cuentan con especificaciones de productos para su aprobación.</t>
  </si>
  <si>
    <t>5.3.Cuentan con  procedimiento para el manejo de muestras testigos o de retención.</t>
  </si>
  <si>
    <t>5.5. Cuentan con procedimiento para el manejo de reactivos e insumos.</t>
  </si>
  <si>
    <t>5.6. Existe un procedimiento escrito para el muestreo de materiales y producto.</t>
  </si>
  <si>
    <t>5.7. Utilizan patrones primarios o secundarios certificados.</t>
  </si>
  <si>
    <t>5.8. Aplican una metodologia para la salida del producto al mercado.</t>
  </si>
  <si>
    <t>5.9.Exigen certificados de análisis de materiales o insumos.</t>
  </si>
  <si>
    <t>5.10. Realizan inspecciones al inicio,durante y al final del  proceso.</t>
  </si>
  <si>
    <t>5.11. Elaboran certificado de conformidad del producto.</t>
  </si>
  <si>
    <t>5.12. Cuentan con un procedimiento para el manejo de devoluciones.</t>
  </si>
  <si>
    <t>5.13. Cuentan con un procedimiento para retirar del mercado producto no conforme</t>
  </si>
  <si>
    <t>CALIFICACIÓN (Máximo 130 puntos -Mínimo 70 puntos)</t>
  </si>
  <si>
    <t>6. Sistema de Gestión de calidad</t>
  </si>
  <si>
    <t>6.1.Cuentan con Sistema de calidad certificadoo acreditado(BPM,BPL,ISO u OTRO)</t>
  </si>
  <si>
    <t>6.2.Tienen una politica y objetivos definidos, es de conocimiento del personal.</t>
  </si>
  <si>
    <t>6.3.Cuentan con manual de calidad y es de amplio conocimiento.</t>
  </si>
  <si>
    <t>6.4. Cuentan con procecimiento para el control de documentos y registros?</t>
  </si>
  <si>
    <t>6.5. Cuentan con un programas de auditoria Internas y auditorias a proveedores</t>
  </si>
  <si>
    <t>6.6. Aplican de manera sistemática acciones correctivas y/o preventivas y son documentadas.</t>
  </si>
  <si>
    <t>6.7. Cuentan con procedimiento o instrucciones escritas para la realización de las actividades que lo requieran.</t>
  </si>
  <si>
    <t>6.8. Cuentan con un procedimiento para la atención de quejas y reclamos.Se dan respuesta oportunas a ellas.</t>
  </si>
  <si>
    <t>6.9.Existe y aplica  una metodologia para identificar y hacer trazabilidad de producto.</t>
  </si>
  <si>
    <t>6.10. Exige a sus proveedores algún tipo de certificación o acreditación emitida por un ente reconocido.</t>
  </si>
  <si>
    <t>6.11. Cuentan con una estructura definida de servicio al cliente.</t>
  </si>
  <si>
    <t>CALIFICACIÓN (Máximo 120 puntos -Mínimo 70 puntos)</t>
  </si>
  <si>
    <t>7. Proveedores de transporte</t>
  </si>
  <si>
    <t>7.1.Cuentan con certificado de cámara y comercio vigente</t>
  </si>
  <si>
    <t>7.2.Cuenta con resolución o licencia de funcionamiento vigente expedida por MINTRANSPORTE.</t>
  </si>
  <si>
    <t>7.3.Cuentan con póliza de seguro todo riesgo.</t>
  </si>
  <si>
    <t>7.4. Cuentan con controles satelitales para el desplazamiento de los automotores.</t>
  </si>
  <si>
    <t>7.5. Cuentan con un parque automotor no inferior 1980</t>
  </si>
  <si>
    <t>7.6. Manejan el acompañamiento de escolta  de los vehiculos en caso de requerirse.</t>
  </si>
  <si>
    <t>7.7. Tienen establecido el cumplimiento de los requisitos del plan vial en carreteras(extintores,botiquin, etc)</t>
  </si>
  <si>
    <t>7.8. Es su aviso y respuesta inmediata ante un siniestro.</t>
  </si>
  <si>
    <t>7.9.El personal a cargo de los vehiculos es instruido sobre el manejo que debe darle a la carga y las acciones a tomar en caso de derrame,deterioro o daños.</t>
  </si>
  <si>
    <t>CALIFICACIÓN (Máximo 90 puntos -Mínimo 40 puntos)</t>
  </si>
  <si>
    <t>III.CALIFICACIÓN DEL PROVEEDOR</t>
  </si>
  <si>
    <t>ASPECTOS EVALUADOS</t>
  </si>
  <si>
    <t>ESPECIFICACIONES DEL PUNTAJE</t>
  </si>
  <si>
    <t>PUNTAJE OBTENIDO</t>
  </si>
  <si>
    <t>PORCENTAJE(%)</t>
  </si>
  <si>
    <t>1.Personal y Seguridad Industrial</t>
  </si>
  <si>
    <t>Máximo 70 puntos -Minimo 40 puntos</t>
  </si>
  <si>
    <t>3.Equipos</t>
  </si>
  <si>
    <t>Máximo 50 puntos -Minimo  30 puntos</t>
  </si>
  <si>
    <t>Máximo 80 puntos -Minimo  50 puntos</t>
  </si>
  <si>
    <t>Máximo 130 puntos -Minimo  70 puntos</t>
  </si>
  <si>
    <t>6. Sistema de gestión de Calidad</t>
  </si>
  <si>
    <t>Máximo 120 puntos -Minimo  70 puntos</t>
  </si>
  <si>
    <t>Máximo 90 puntos -Minimo  50 puntos</t>
  </si>
  <si>
    <t>TOTAL</t>
  </si>
  <si>
    <t>RESULTADO (%) : ___________________</t>
  </si>
  <si>
    <t>IV.CUADRO DE RANGO DE ACEPTACIÓN</t>
  </si>
  <si>
    <t>PORCENTAJE (%)</t>
  </si>
  <si>
    <t>INTERPRETACIÓN</t>
  </si>
  <si>
    <t>85-100</t>
  </si>
  <si>
    <t>EXCELENTE: SE APRUEBA EL PROVEEDOR</t>
  </si>
  <si>
    <t>76-84</t>
  </si>
  <si>
    <t>BUENO: SE APRUEBA EL PROVEEDOR</t>
  </si>
  <si>
    <t>75-60</t>
  </si>
  <si>
    <t>ACEPTABLE: SE APRUEBA PERO CONDICIONADO</t>
  </si>
  <si>
    <t>Menos de 60</t>
  </si>
  <si>
    <t>DEFICIENTE: SE RECHAZA EL PROVEEDOR</t>
  </si>
  <si>
    <t>OBSERVACIONES AL CONCEPTO FINAL(si las hay):</t>
  </si>
  <si>
    <t>V.INSTRUCCIONES DE DILIGENCIAMIENTO DEL REPORTE DE AUDITORIA</t>
  </si>
  <si>
    <t>La Información general  aparte I Se diligencia con la colaboración del auditado al inicio de la auditoria.</t>
  </si>
  <si>
    <t>En el aparte II Se debe escirbir el valor numerico obtenido por cada item y se efectúa de la siguiente forma:</t>
  </si>
  <si>
    <t>Para el cumplimiento total son 10 puntos</t>
  </si>
  <si>
    <t>Para el cumplimiento parcial son 6 puntos</t>
  </si>
  <si>
    <t>No cumple cero puntos</t>
  </si>
  <si>
    <t>Las oportunidades de mejora ,fortalezas u observaciones se deben escribir por cada aspecto evaluado.</t>
  </si>
  <si>
    <t xml:space="preserve">de las especificaciones de puntaje; y con base a este se define el resultado. De no revisarse algunos de los items definidos en aspectos </t>
  </si>
  <si>
    <t>evaluados debe escribir en la casilla correspondiente No aplica(N,A) y al valor ma´zimo de las especificaciones de puntaje  se le deberá</t>
  </si>
  <si>
    <t>restar los puntos no evaluados.</t>
  </si>
  <si>
    <r>
      <t>Antes de dar inicio a la auditoria y dependiendo del tipo de proveedor, revisar cuales son los "</t>
    </r>
    <r>
      <rPr>
        <b/>
        <sz val="11"/>
        <color theme="1"/>
        <rFont val="Calibri"/>
        <family val="2"/>
        <scheme val="minor"/>
      </rPr>
      <t xml:space="preserve">aspectos a evaluar", </t>
    </r>
    <r>
      <rPr>
        <sz val="11"/>
        <color theme="1"/>
        <rFont val="Calibri"/>
        <family val="2"/>
        <scheme val="minor"/>
      </rPr>
      <t>con base a la siguiente</t>
    </r>
  </si>
  <si>
    <t>tabla:</t>
  </si>
  <si>
    <t>Tipo de proveedor</t>
  </si>
  <si>
    <t>Aspectos a Evaluar</t>
  </si>
  <si>
    <t>1.Personal</t>
  </si>
  <si>
    <t>4.Producción</t>
  </si>
  <si>
    <t>5. Control de calidad</t>
  </si>
  <si>
    <t>6.SGC</t>
  </si>
  <si>
    <t>7.Solo para proveedores de transporte</t>
  </si>
  <si>
    <t>Fabricantes</t>
  </si>
  <si>
    <t>X</t>
  </si>
  <si>
    <t>N.A</t>
  </si>
  <si>
    <t>Distribuidores</t>
  </si>
  <si>
    <t>Servicios de manejo de Residuos,control de plagas,
lavanderias</t>
  </si>
  <si>
    <t>Almacenamiento</t>
  </si>
  <si>
    <t>Servicios de análisis,metrologicos,
mantenimiento</t>
  </si>
  <si>
    <t>Transporte</t>
  </si>
  <si>
    <t xml:space="preserve">En observaciones al concepto final se escribiran los aspectos importantes que soportan la calificación dada </t>
  </si>
  <si>
    <t>Todo reporte de auditoria debe ser revisado y aceptado por el respectivo proveedor antes de oficilizarlo en un tiempo no superior</t>
  </si>
  <si>
    <t>a 15 dias con el fin de que pueda generar los planes de acción y allegarlos a Laboratorios OSA.</t>
  </si>
  <si>
    <t>Firman,</t>
  </si>
  <si>
    <t>Auditor Lider</t>
  </si>
  <si>
    <t>Auditor secundario</t>
  </si>
  <si>
    <t xml:space="preserve">   Representante del proveedor (cargo)</t>
  </si>
  <si>
    <t>Fecha de Auditoria:</t>
  </si>
  <si>
    <t>Fecha de Proxima Auditoria:</t>
  </si>
  <si>
    <t>Dirección</t>
  </si>
  <si>
    <t>Nombre del Proveedor:</t>
  </si>
  <si>
    <t>Materiales que suministra o servicio que presta:</t>
  </si>
  <si>
    <t>Telefono:</t>
  </si>
  <si>
    <t>Celular:</t>
  </si>
  <si>
    <t>Tipo de Auditoria( marque con una X)</t>
  </si>
  <si>
    <t>Fecha de la Ultima Auditoria Recibida por Intermodal:</t>
  </si>
  <si>
    <t>Representante (s) de Intermodal:</t>
  </si>
  <si>
    <t>Representante (s) del Proveedor:</t>
  </si>
  <si>
    <t>¿Cuál es la Capacidad (en dias) Para atender una Orden de Compra de Intermodal S.A.S.?:</t>
  </si>
  <si>
    <t>1.1. Está definida la estructura organizacional , la responsabilidad,autoridad del personal que dirige,ejecuta y verifica el trabajo y es conocida  por el personal(organigrama,pérfiles  de cargo o manual de funciones).</t>
  </si>
  <si>
    <t>2.6. Existe en todas las instalaciones de la compañía un sistema adecuado de recoleccíón manejo,clasificación y disposición de residuos y basuras.</t>
  </si>
  <si>
    <t>3.2. Cuentan con capacidad instalada suficiente para atender los requerimientos de sus clientes .</t>
  </si>
  <si>
    <t>3.3. Existe y se cumple el programa de control y mantenimiento de equipos  instrumentos de medición y se conservan sus registros</t>
  </si>
  <si>
    <t>4.1. Se cuenta y se aplica el procedimiento escrito para el ingreso de personal.</t>
  </si>
  <si>
    <t>5.1. Se cuenta con equipos adecuados para la medición y se realiza su calibración y mantenimiento</t>
  </si>
  <si>
    <t>5.4. Se realiza análisis del producto de acuerdo a  un procedimiento definido.</t>
  </si>
  <si>
    <t>6.12. Existe un procedimiento para el manejo de producto no Conforme.</t>
  </si>
  <si>
    <t>En el aparte III Calificación el porcentaje (%) se realiza teniendo en cuenta los aspectos evaluados .El 100% corresponde al valor máximo</t>
  </si>
  <si>
    <t>GO-FT-23
Verión: 1
Fecha de Creación: 17/04/2022
Fecha de Actualización: 30/05/2024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</si>
</sst>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AMGDT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38E59E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0">
    <xf numFmtId="0" fontId="0" fillId="0" borderId="0" xfId="0"/>
    <xf numFmtId="0" fontId="0" fillId="0" borderId="1" xfId="0" applyBorder="1"/>
    <xf numFmtId="0" fontId="0" fillId="0" borderId="19" xfId="0" applyBorder="1"/>
    <xf numFmtId="10" fontId="8" fillId="0" borderId="23" xfId="1" applyNumberFormat="1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37" xfId="0" applyBorder="1" applyAlignment="1">
      <alignment horizontal="center" vertical="center"/>
    </xf>
    <xf numFmtId="0" fontId="0" fillId="0" borderId="37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3" xfId="0" applyBorder="1"/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left" vertical="top" wrapText="1"/>
    </xf>
    <xf numFmtId="0" fontId="0" fillId="0" borderId="27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0" fontId="10" fillId="0" borderId="1" xfId="1" applyNumberFormat="1" applyFont="1" applyBorder="1" applyAlignment="1">
      <alignment horizontal="center" vertical="center"/>
    </xf>
    <xf numFmtId="10" fontId="10" fillId="0" borderId="37" xfId="1" applyNumberFormat="1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32" xfId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3" xfId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3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3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0" fillId="0" borderId="3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3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9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3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0" fillId="0" borderId="2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0" xfId="0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3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2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0" fontId="8" fillId="0" borderId="24" xfId="1" applyNumberFormat="1" applyFont="1" applyBorder="1" applyAlignment="1">
      <alignment horizontal="center" vertical="center"/>
    </xf>
    <xf numFmtId="10" fontId="8" fillId="0" borderId="25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3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32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wrapText="1"/>
    </xf>
    <xf numFmtId="0" fontId="1" fillId="3" borderId="46" xfId="0" applyFont="1" applyFill="1" applyBorder="1" applyAlignment="1">
      <alignment horizontal="center" wrapText="1"/>
    </xf>
    <xf numFmtId="0" fontId="1" fillId="3" borderId="47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wrapText="1"/>
    </xf>
    <xf numFmtId="0" fontId="1" fillId="3" borderId="44" xfId="0" applyFont="1" applyFill="1" applyBorder="1" applyAlignment="1">
      <alignment horizontal="center" wrapText="1"/>
    </xf>
    <xf numFmtId="0" fontId="1" fillId="3" borderId="45" xfId="0" applyFont="1" applyFill="1" applyBorder="1" applyAlignment="1">
      <alignment horizontal="center" wrapText="1"/>
    </xf>
    <xf numFmtId="0" fontId="1" fillId="3" borderId="4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1" fillId="3" borderId="5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0" fontId="1" fillId="3" borderId="50" xfId="0" applyFont="1" applyFill="1" applyBorder="1" applyAlignment="1">
      <alignment horizontal="center" wrapText="1"/>
    </xf>
    <xf numFmtId="0" fontId="1" fillId="3" borderId="48" xfId="0" applyFont="1" applyFill="1" applyBorder="1" applyAlignment="1">
      <alignment horizontal="center" wrapText="1"/>
    </xf>
    <xf numFmtId="0" fontId="1" fillId="3" borderId="49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center" wrapText="1"/>
    </xf>
    <xf numFmtId="0" fontId="1" fillId="3" borderId="54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7" xfId="0" applyFont="1" applyFill="1" applyBorder="1" applyAlignment="1">
      <alignment horizontal="left"/>
    </xf>
    <xf numFmtId="0" fontId="5" fillId="3" borderId="3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1" fillId="3" borderId="3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4"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8E59E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123</xdr:row>
      <xdr:rowOff>0</xdr:rowOff>
    </xdr:from>
    <xdr:to>
      <xdr:col>2</xdr:col>
      <xdr:colOff>447675</xdr:colOff>
      <xdr:row>123</xdr:row>
      <xdr:rowOff>9525</xdr:rowOff>
    </xdr:to>
    <xdr:sp macro="" textlink="">
      <xdr:nvSpPr>
        <xdr:cNvPr id="8" name="object 4">
          <a:extLst>
            <a:ext uri="{FF2B5EF4-FFF2-40B4-BE49-F238E27FC236}">
              <a16:creationId xmlns:a16="http://schemas.microsoft.com/office/drawing/2014/main" id="{6846A208-E4F9-4131-9B65-6CF50AAA27E9}"/>
            </a:ext>
          </a:extLst>
        </xdr:cNvPr>
        <xdr:cNvSpPr/>
      </xdr:nvSpPr>
      <xdr:spPr>
        <a:xfrm>
          <a:off x="615950" y="24391938"/>
          <a:ext cx="1133475" cy="9525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>
    <xdr:from>
      <xdr:col>1</xdr:col>
      <xdr:colOff>533400</xdr:colOff>
      <xdr:row>193</xdr:row>
      <xdr:rowOff>0</xdr:rowOff>
    </xdr:from>
    <xdr:to>
      <xdr:col>2</xdr:col>
      <xdr:colOff>400050</xdr:colOff>
      <xdr:row>193</xdr:row>
      <xdr:rowOff>19050</xdr:rowOff>
    </xdr:to>
    <xdr:sp macro="" textlink="">
      <xdr:nvSpPr>
        <xdr:cNvPr id="12" name="object 4">
          <a:extLst>
            <a:ext uri="{FF2B5EF4-FFF2-40B4-BE49-F238E27FC236}">
              <a16:creationId xmlns:a16="http://schemas.microsoft.com/office/drawing/2014/main" id="{065D49BA-6780-4F5A-A784-730B83F21395}"/>
            </a:ext>
          </a:extLst>
        </xdr:cNvPr>
        <xdr:cNvSpPr/>
      </xdr:nvSpPr>
      <xdr:spPr>
        <a:xfrm>
          <a:off x="739775" y="37139563"/>
          <a:ext cx="962025" cy="1905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9</xdr:col>
      <xdr:colOff>0</xdr:colOff>
      <xdr:row>1</xdr:row>
      <xdr:rowOff>1</xdr:rowOff>
    </xdr:from>
    <xdr:to>
      <xdr:col>10</xdr:col>
      <xdr:colOff>762000</xdr:colOff>
      <xdr:row>4</xdr:row>
      <xdr:rowOff>61983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3D2817-4E7B-4C7F-8780-DA972659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313" y="198439"/>
          <a:ext cx="1508125" cy="84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36"/>
  <sheetViews>
    <sheetView tabSelected="1" view="pageBreakPreview" zoomScale="120" zoomScaleNormal="100" zoomScaleSheetLayoutView="120" zoomScalePageLayoutView="60" workbookViewId="0">
      <selection activeCell="B18" sqref="B18:K18"/>
    </sheetView>
  </sheetViews>
  <sheetFormatPr baseColWidth="10" defaultColWidth="11.42578125" defaultRowHeight="15"/>
  <cols>
    <col min="1" max="1" width="3.140625" customWidth="1"/>
    <col min="2" max="2" width="16.42578125" customWidth="1"/>
    <col min="3" max="3" width="15.42578125" customWidth="1"/>
    <col min="4" max="4" width="15.28515625" customWidth="1"/>
    <col min="9" max="9" width="12" customWidth="1"/>
    <col min="10" max="10" width="11.140625" customWidth="1"/>
    <col min="11" max="11" width="14.140625" customWidth="1"/>
  </cols>
  <sheetData>
    <row r="1" spans="2:11" ht="15.75" thickBot="1"/>
    <row r="2" spans="2:11" ht="20.25" customHeight="1">
      <c r="B2" s="23" t="s">
        <v>162</v>
      </c>
      <c r="C2" s="24"/>
      <c r="D2" s="62" t="s">
        <v>0</v>
      </c>
      <c r="E2" s="62"/>
      <c r="F2" s="62"/>
      <c r="G2" s="62"/>
      <c r="H2" s="62"/>
      <c r="I2" s="62"/>
      <c r="J2" s="65"/>
      <c r="K2" s="66"/>
    </row>
    <row r="3" spans="2:11" ht="19.5" customHeight="1">
      <c r="B3" s="25"/>
      <c r="C3" s="26"/>
      <c r="D3" s="63"/>
      <c r="E3" s="63"/>
      <c r="F3" s="63"/>
      <c r="G3" s="63"/>
      <c r="H3" s="63"/>
      <c r="I3" s="63"/>
      <c r="J3" s="67"/>
      <c r="K3" s="68"/>
    </row>
    <row r="4" spans="2:11" ht="22.5" customHeight="1">
      <c r="B4" s="27"/>
      <c r="C4" s="28"/>
      <c r="D4" s="64"/>
      <c r="E4" s="64"/>
      <c r="F4" s="64"/>
      <c r="G4" s="64"/>
      <c r="H4" s="64"/>
      <c r="I4" s="64"/>
      <c r="J4" s="69"/>
      <c r="K4" s="70"/>
    </row>
    <row r="5" spans="2:11" ht="5.25" customHeight="1">
      <c r="B5" s="5"/>
      <c r="K5" s="6"/>
    </row>
    <row r="6" spans="2:11">
      <c r="B6" s="178" t="s">
        <v>1</v>
      </c>
      <c r="C6" s="179"/>
      <c r="D6" s="179"/>
      <c r="E6" s="179"/>
      <c r="F6" s="179"/>
      <c r="G6" s="179"/>
      <c r="H6" s="179"/>
      <c r="I6" s="179"/>
      <c r="J6" s="179"/>
      <c r="K6" s="180"/>
    </row>
    <row r="7" spans="2:11">
      <c r="B7" s="35" t="s">
        <v>141</v>
      </c>
      <c r="C7" s="36"/>
      <c r="D7" s="36"/>
      <c r="E7" s="36"/>
      <c r="F7" s="36"/>
      <c r="G7" s="18" t="s">
        <v>148</v>
      </c>
      <c r="H7" s="19"/>
      <c r="I7" s="19"/>
      <c r="J7" s="19"/>
      <c r="K7" s="20"/>
    </row>
    <row r="8" spans="2:11">
      <c r="B8" s="110" t="s">
        <v>142</v>
      </c>
      <c r="C8" s="111"/>
      <c r="D8" s="111"/>
      <c r="E8" s="111"/>
      <c r="F8" s="112"/>
      <c r="G8" s="163" t="s">
        <v>2</v>
      </c>
      <c r="H8" s="108"/>
      <c r="I8" s="108"/>
      <c r="J8" s="108"/>
      <c r="K8" s="164"/>
    </row>
    <row r="9" spans="2:11">
      <c r="B9" s="146" t="s">
        <v>144</v>
      </c>
      <c r="C9" s="147"/>
      <c r="D9" s="147"/>
      <c r="E9" s="147"/>
      <c r="F9" s="147"/>
      <c r="G9" s="147"/>
      <c r="H9" s="147"/>
      <c r="I9" s="147"/>
      <c r="J9" s="147"/>
      <c r="K9" s="148"/>
    </row>
    <row r="10" spans="2:11" ht="3" customHeight="1">
      <c r="B10" s="27"/>
      <c r="C10" s="149"/>
      <c r="D10" s="149"/>
      <c r="E10" s="149"/>
      <c r="F10" s="149"/>
      <c r="G10" s="149"/>
      <c r="H10" s="149"/>
      <c r="I10" s="149"/>
      <c r="J10" s="149"/>
      <c r="K10" s="150"/>
    </row>
    <row r="11" spans="2:11" ht="16.5" customHeight="1">
      <c r="B11" s="151" t="s">
        <v>143</v>
      </c>
      <c r="C11" s="152"/>
      <c r="D11" s="152"/>
      <c r="E11" s="152"/>
      <c r="F11" s="153"/>
      <c r="G11" s="157" t="s">
        <v>146</v>
      </c>
      <c r="H11" s="158"/>
      <c r="I11" s="157" t="s">
        <v>147</v>
      </c>
      <c r="J11" s="147"/>
      <c r="K11" s="148"/>
    </row>
    <row r="12" spans="2:11" ht="3" customHeight="1">
      <c r="B12" s="154"/>
      <c r="C12" s="155"/>
      <c r="D12" s="155"/>
      <c r="E12" s="155"/>
      <c r="F12" s="156"/>
      <c r="G12" s="159"/>
      <c r="H12" s="28"/>
      <c r="I12" s="159"/>
      <c r="J12" s="149"/>
      <c r="K12" s="150"/>
    </row>
    <row r="13" spans="2:11">
      <c r="B13" s="35" t="s">
        <v>3</v>
      </c>
      <c r="C13" s="36"/>
      <c r="D13" s="36"/>
      <c r="E13" s="36"/>
      <c r="F13" s="36"/>
      <c r="G13" s="36"/>
      <c r="H13" s="36"/>
      <c r="I13" s="36"/>
      <c r="J13" s="36"/>
      <c r="K13" s="160"/>
    </row>
    <row r="14" spans="2:11">
      <c r="B14" s="146" t="s">
        <v>145</v>
      </c>
      <c r="C14" s="147"/>
      <c r="D14" s="147"/>
      <c r="E14" s="147"/>
      <c r="F14" s="147"/>
      <c r="G14" s="147"/>
      <c r="H14" s="147"/>
      <c r="I14" s="147"/>
      <c r="J14" s="147"/>
      <c r="K14" s="148"/>
    </row>
    <row r="15" spans="2:11" ht="9" customHeight="1">
      <c r="B15" s="25"/>
      <c r="C15" s="161"/>
      <c r="D15" s="161"/>
      <c r="E15" s="161"/>
      <c r="F15" s="161"/>
      <c r="G15" s="161"/>
      <c r="H15" s="161"/>
      <c r="I15" s="161"/>
      <c r="J15" s="161"/>
      <c r="K15" s="162"/>
    </row>
    <row r="16" spans="2:11" ht="9" customHeight="1">
      <c r="B16" s="25"/>
      <c r="C16" s="161"/>
      <c r="D16" s="161"/>
      <c r="E16" s="161"/>
      <c r="F16" s="161"/>
      <c r="G16" s="161"/>
      <c r="H16" s="161"/>
      <c r="I16" s="161"/>
      <c r="J16" s="161"/>
      <c r="K16" s="162"/>
    </row>
    <row r="17" spans="2:11" ht="10.5" customHeight="1">
      <c r="B17" s="27"/>
      <c r="C17" s="149"/>
      <c r="D17" s="149"/>
      <c r="E17" s="149"/>
      <c r="F17" s="149"/>
      <c r="G17" s="149"/>
      <c r="H17" s="149"/>
      <c r="I17" s="149"/>
      <c r="J17" s="149"/>
      <c r="K17" s="150"/>
    </row>
    <row r="18" spans="2:11">
      <c r="B18" s="35" t="s">
        <v>149</v>
      </c>
      <c r="C18" s="36"/>
      <c r="D18" s="36"/>
      <c r="E18" s="36"/>
      <c r="F18" s="36"/>
      <c r="G18" s="36"/>
      <c r="H18" s="36"/>
      <c r="I18" s="36"/>
      <c r="J18" s="36"/>
      <c r="K18" s="160"/>
    </row>
    <row r="19" spans="2:11">
      <c r="B19" s="110" t="s">
        <v>150</v>
      </c>
      <c r="C19" s="111"/>
      <c r="D19" s="111"/>
      <c r="E19" s="111"/>
      <c r="F19" s="111"/>
      <c r="G19" s="111"/>
      <c r="H19" s="111"/>
      <c r="I19" s="111"/>
      <c r="J19" s="111"/>
      <c r="K19" s="125"/>
    </row>
    <row r="20" spans="2:11">
      <c r="B20" s="181" t="s">
        <v>4</v>
      </c>
      <c r="C20" s="182"/>
      <c r="D20" s="183"/>
      <c r="E20" s="184" t="s">
        <v>5</v>
      </c>
      <c r="F20" s="182"/>
      <c r="G20" s="182"/>
      <c r="H20" s="183"/>
      <c r="I20" s="184" t="s">
        <v>6</v>
      </c>
      <c r="J20" s="182"/>
      <c r="K20" s="185"/>
    </row>
    <row r="21" spans="2:11">
      <c r="B21" s="141"/>
      <c r="C21" s="142"/>
      <c r="D21" s="143"/>
      <c r="E21" s="138"/>
      <c r="F21" s="139"/>
      <c r="G21" s="139"/>
      <c r="H21" s="145"/>
      <c r="I21" s="165"/>
      <c r="J21" s="142"/>
      <c r="K21" s="166"/>
    </row>
    <row r="22" spans="2:11">
      <c r="B22" s="141"/>
      <c r="C22" s="142"/>
      <c r="D22" s="143"/>
      <c r="E22" s="138"/>
      <c r="F22" s="139"/>
      <c r="G22" s="139"/>
      <c r="H22" s="145"/>
      <c r="I22" s="138"/>
      <c r="J22" s="139"/>
      <c r="K22" s="140"/>
    </row>
    <row r="23" spans="2:11">
      <c r="B23" s="141"/>
      <c r="C23" s="142"/>
      <c r="D23" s="143"/>
      <c r="E23" s="138"/>
      <c r="F23" s="139"/>
      <c r="G23" s="139"/>
      <c r="H23" s="145"/>
      <c r="I23" s="138"/>
      <c r="J23" s="139"/>
      <c r="K23" s="140"/>
    </row>
    <row r="24" spans="2:11">
      <c r="B24" s="144"/>
      <c r="C24" s="139"/>
      <c r="D24" s="145"/>
      <c r="E24" s="138"/>
      <c r="F24" s="139"/>
      <c r="G24" s="139"/>
      <c r="H24" s="145"/>
      <c r="I24" s="138"/>
      <c r="J24" s="139"/>
      <c r="K24" s="140"/>
    </row>
    <row r="25" spans="2:11">
      <c r="B25" s="110" t="s">
        <v>151</v>
      </c>
      <c r="C25" s="111"/>
      <c r="D25" s="111"/>
      <c r="E25" s="111"/>
      <c r="F25" s="111"/>
      <c r="G25" s="111"/>
      <c r="H25" s="111"/>
      <c r="I25" s="111"/>
      <c r="J25" s="111"/>
      <c r="K25" s="125"/>
    </row>
    <row r="26" spans="2:11">
      <c r="B26" s="181" t="s">
        <v>4</v>
      </c>
      <c r="C26" s="182"/>
      <c r="D26" s="182"/>
      <c r="E26" s="182"/>
      <c r="F26" s="183"/>
      <c r="G26" s="184" t="s">
        <v>5</v>
      </c>
      <c r="H26" s="182"/>
      <c r="I26" s="182"/>
      <c r="J26" s="182"/>
      <c r="K26" s="185"/>
    </row>
    <row r="27" spans="2:11">
      <c r="B27" s="130"/>
      <c r="C27" s="131"/>
      <c r="D27" s="131"/>
      <c r="E27" s="131"/>
      <c r="F27" s="113"/>
      <c r="G27" s="134"/>
      <c r="H27" s="131"/>
      <c r="I27" s="131"/>
      <c r="J27" s="131"/>
      <c r="K27" s="135"/>
    </row>
    <row r="28" spans="2:11">
      <c r="B28" s="130"/>
      <c r="C28" s="131"/>
      <c r="D28" s="131"/>
      <c r="E28" s="131"/>
      <c r="F28" s="113"/>
      <c r="G28" s="134"/>
      <c r="H28" s="131"/>
      <c r="I28" s="131"/>
      <c r="J28" s="131"/>
      <c r="K28" s="135"/>
    </row>
    <row r="29" spans="2:11">
      <c r="B29" s="130"/>
      <c r="C29" s="131"/>
      <c r="D29" s="131"/>
      <c r="E29" s="131"/>
      <c r="F29" s="113"/>
      <c r="G29" s="134"/>
      <c r="H29" s="131"/>
      <c r="I29" s="131"/>
      <c r="J29" s="131"/>
      <c r="K29" s="135"/>
    </row>
    <row r="30" spans="2:11">
      <c r="B30" s="130"/>
      <c r="C30" s="131"/>
      <c r="D30" s="131"/>
      <c r="E30" s="131"/>
      <c r="F30" s="113"/>
      <c r="G30" s="134"/>
      <c r="H30" s="131"/>
      <c r="I30" s="131"/>
      <c r="J30" s="131"/>
      <c r="K30" s="135"/>
    </row>
    <row r="31" spans="2:11">
      <c r="B31" s="132"/>
      <c r="C31" s="123"/>
      <c r="D31" s="123"/>
      <c r="E31" s="123"/>
      <c r="F31" s="133"/>
      <c r="G31" s="122"/>
      <c r="H31" s="123"/>
      <c r="I31" s="123"/>
      <c r="J31" s="123"/>
      <c r="K31" s="124"/>
    </row>
    <row r="32" spans="2:11">
      <c r="B32" s="110" t="s">
        <v>152</v>
      </c>
      <c r="C32" s="111"/>
      <c r="D32" s="111"/>
      <c r="E32" s="111"/>
      <c r="F32" s="111"/>
      <c r="G32" s="111"/>
      <c r="H32" s="111"/>
      <c r="I32" s="111"/>
      <c r="J32" s="111"/>
      <c r="K32" s="125"/>
    </row>
    <row r="33" spans="2:11">
      <c r="B33" s="102"/>
      <c r="C33" s="103"/>
      <c r="D33" s="103"/>
      <c r="E33" s="103"/>
      <c r="F33" s="103"/>
      <c r="G33" s="103"/>
      <c r="H33" s="103"/>
      <c r="I33" s="103"/>
      <c r="J33" s="103"/>
      <c r="K33" s="126"/>
    </row>
    <row r="34" spans="2:11" ht="6.75" customHeight="1">
      <c r="B34" s="5"/>
      <c r="K34" s="6"/>
    </row>
    <row r="35" spans="2:11" ht="15.75" thickBot="1">
      <c r="B35" s="127" t="s">
        <v>7</v>
      </c>
      <c r="C35" s="128"/>
      <c r="D35" s="128"/>
      <c r="E35" s="128"/>
      <c r="F35" s="128"/>
      <c r="G35" s="128"/>
      <c r="H35" s="128"/>
      <c r="I35" s="128"/>
      <c r="J35" s="128"/>
      <c r="K35" s="129"/>
    </row>
    <row r="36" spans="2:11" ht="15.75" thickBot="1">
      <c r="B36" s="186" t="s">
        <v>8</v>
      </c>
      <c r="C36" s="187"/>
      <c r="D36" s="187"/>
      <c r="E36" s="187"/>
      <c r="F36" s="187"/>
      <c r="G36" s="187"/>
      <c r="H36" s="188"/>
      <c r="I36" s="189" t="s">
        <v>9</v>
      </c>
      <c r="J36" s="190"/>
      <c r="K36" s="191"/>
    </row>
    <row r="37" spans="2:11" ht="15" customHeight="1">
      <c r="B37" s="192"/>
      <c r="C37" s="193"/>
      <c r="D37" s="193"/>
      <c r="E37" s="193"/>
      <c r="F37" s="193"/>
      <c r="G37" s="193"/>
      <c r="H37" s="194"/>
      <c r="I37" s="195" t="s">
        <v>10</v>
      </c>
      <c r="J37" s="196" t="s">
        <v>11</v>
      </c>
      <c r="K37" s="197" t="s">
        <v>12</v>
      </c>
    </row>
    <row r="38" spans="2:11" ht="15.75" thickBot="1">
      <c r="B38" s="198"/>
      <c r="C38" s="199"/>
      <c r="D38" s="199"/>
      <c r="E38" s="199"/>
      <c r="F38" s="199"/>
      <c r="G38" s="199"/>
      <c r="H38" s="200"/>
      <c r="I38" s="201"/>
      <c r="J38" s="202"/>
      <c r="K38" s="203"/>
    </row>
    <row r="39" spans="2:11" ht="27" customHeight="1">
      <c r="B39" s="29" t="s">
        <v>153</v>
      </c>
      <c r="C39" s="30"/>
      <c r="D39" s="30"/>
      <c r="E39" s="30"/>
      <c r="F39" s="30"/>
      <c r="G39" s="30"/>
      <c r="H39" s="31"/>
      <c r="I39" s="121"/>
      <c r="J39" s="121"/>
      <c r="K39" s="136"/>
    </row>
    <row r="40" spans="2:11" ht="20.25" customHeight="1">
      <c r="B40" s="32"/>
      <c r="C40" s="33"/>
      <c r="D40" s="33"/>
      <c r="E40" s="33"/>
      <c r="F40" s="33"/>
      <c r="G40" s="33"/>
      <c r="H40" s="34"/>
      <c r="I40" s="49"/>
      <c r="J40" s="49"/>
      <c r="K40" s="137"/>
    </row>
    <row r="41" spans="2:11">
      <c r="B41" s="35" t="s">
        <v>13</v>
      </c>
      <c r="C41" s="36"/>
      <c r="D41" s="36"/>
      <c r="E41" s="36"/>
      <c r="F41" s="36"/>
      <c r="G41" s="36"/>
      <c r="H41" s="37"/>
      <c r="I41" s="17"/>
      <c r="J41" s="9"/>
      <c r="K41" s="7"/>
    </row>
    <row r="42" spans="2:11">
      <c r="B42" s="119" t="s">
        <v>14</v>
      </c>
      <c r="C42" s="120"/>
      <c r="D42" s="120"/>
      <c r="E42" s="120"/>
      <c r="F42" s="120"/>
      <c r="G42" s="120"/>
      <c r="H42" s="120"/>
      <c r="I42" s="9"/>
      <c r="J42" s="9"/>
      <c r="K42" s="7"/>
    </row>
    <row r="43" spans="2:11">
      <c r="B43" s="91" t="s">
        <v>15</v>
      </c>
      <c r="C43" s="92"/>
      <c r="D43" s="92"/>
      <c r="E43" s="92"/>
      <c r="F43" s="92"/>
      <c r="G43" s="92"/>
      <c r="H43" s="92"/>
      <c r="I43" s="9"/>
      <c r="J43" s="9"/>
      <c r="K43" s="7"/>
    </row>
    <row r="44" spans="2:11">
      <c r="B44" s="91" t="s">
        <v>16</v>
      </c>
      <c r="C44" s="92"/>
      <c r="D44" s="92"/>
      <c r="E44" s="92"/>
      <c r="F44" s="92"/>
      <c r="G44" s="92"/>
      <c r="H44" s="92"/>
      <c r="I44" s="9"/>
      <c r="J44" s="9"/>
      <c r="K44" s="7"/>
    </row>
    <row r="45" spans="2:11">
      <c r="B45" s="91" t="s">
        <v>17</v>
      </c>
      <c r="C45" s="92"/>
      <c r="D45" s="92"/>
      <c r="E45" s="92"/>
      <c r="F45" s="92"/>
      <c r="G45" s="92"/>
      <c r="H45" s="92"/>
      <c r="I45" s="9"/>
      <c r="J45" s="9"/>
      <c r="K45" s="7"/>
    </row>
    <row r="46" spans="2:11">
      <c r="B46" s="35" t="s">
        <v>18</v>
      </c>
      <c r="C46" s="36"/>
      <c r="D46" s="36"/>
      <c r="E46" s="36"/>
      <c r="F46" s="36"/>
      <c r="G46" s="36"/>
      <c r="H46" s="37"/>
      <c r="I46" s="9"/>
      <c r="J46" s="9"/>
      <c r="K46" s="7"/>
    </row>
    <row r="47" spans="2:11" ht="18.75">
      <c r="B47" s="77" t="s">
        <v>19</v>
      </c>
      <c r="C47" s="78"/>
      <c r="D47" s="78"/>
      <c r="E47" s="78"/>
      <c r="F47" s="78"/>
      <c r="G47" s="78"/>
      <c r="H47" s="78"/>
      <c r="I47" s="50">
        <f>+(COUNTA(I39:I46)*10)+(COUNTA(J39:J46)*6)+(COUNTA(K39:K46)*0)</f>
        <v>0</v>
      </c>
      <c r="J47" s="50"/>
      <c r="K47" s="79"/>
    </row>
    <row r="48" spans="2:11">
      <c r="B48" s="93" t="s">
        <v>20</v>
      </c>
      <c r="C48" s="94"/>
      <c r="D48" s="94"/>
      <c r="E48" s="94"/>
      <c r="F48" s="94"/>
      <c r="G48" s="94"/>
      <c r="H48" s="94"/>
      <c r="I48" s="94"/>
      <c r="J48" s="94"/>
      <c r="K48" s="95"/>
    </row>
    <row r="49" spans="2:11">
      <c r="B49" s="96"/>
      <c r="C49" s="97"/>
      <c r="D49" s="97"/>
      <c r="E49" s="97"/>
      <c r="F49" s="97"/>
      <c r="G49" s="97"/>
      <c r="H49" s="97"/>
      <c r="I49" s="97"/>
      <c r="J49" s="97"/>
      <c r="K49" s="98"/>
    </row>
    <row r="50" spans="2:11">
      <c r="B50" s="96"/>
      <c r="C50" s="97"/>
      <c r="D50" s="97"/>
      <c r="E50" s="97"/>
      <c r="F50" s="97"/>
      <c r="G50" s="97"/>
      <c r="H50" s="97"/>
      <c r="I50" s="97"/>
      <c r="J50" s="97"/>
      <c r="K50" s="98"/>
    </row>
    <row r="51" spans="2:11">
      <c r="B51" s="96"/>
      <c r="C51" s="97"/>
      <c r="D51" s="97"/>
      <c r="E51" s="97"/>
      <c r="F51" s="97"/>
      <c r="G51" s="97"/>
      <c r="H51" s="97"/>
      <c r="I51" s="97"/>
      <c r="J51" s="97"/>
      <c r="K51" s="98"/>
    </row>
    <row r="52" spans="2:11" ht="15.75" thickBot="1">
      <c r="B52" s="96"/>
      <c r="C52" s="97"/>
      <c r="D52" s="97"/>
      <c r="E52" s="97"/>
      <c r="F52" s="97"/>
      <c r="G52" s="97"/>
      <c r="H52" s="97"/>
      <c r="I52" s="97"/>
      <c r="J52" s="97"/>
      <c r="K52" s="98"/>
    </row>
    <row r="53" spans="2:11">
      <c r="B53" s="186" t="s">
        <v>21</v>
      </c>
      <c r="C53" s="187"/>
      <c r="D53" s="187"/>
      <c r="E53" s="187"/>
      <c r="F53" s="187"/>
      <c r="G53" s="187"/>
      <c r="H53" s="188"/>
      <c r="I53" s="204" t="s">
        <v>9</v>
      </c>
      <c r="J53" s="204"/>
      <c r="K53" s="205"/>
    </row>
    <row r="54" spans="2:11">
      <c r="B54" s="192"/>
      <c r="C54" s="193"/>
      <c r="D54" s="193"/>
      <c r="E54" s="193"/>
      <c r="F54" s="193"/>
      <c r="G54" s="193"/>
      <c r="H54" s="194"/>
      <c r="I54" s="206" t="s">
        <v>10</v>
      </c>
      <c r="J54" s="207" t="s">
        <v>11</v>
      </c>
      <c r="K54" s="208" t="s">
        <v>12</v>
      </c>
    </row>
    <row r="55" spans="2:11" ht="15.75" thickBot="1">
      <c r="B55" s="198"/>
      <c r="C55" s="199"/>
      <c r="D55" s="199"/>
      <c r="E55" s="199"/>
      <c r="F55" s="199"/>
      <c r="G55" s="199"/>
      <c r="H55" s="200"/>
      <c r="I55" s="201"/>
      <c r="J55" s="202"/>
      <c r="K55" s="203"/>
    </row>
    <row r="56" spans="2:11" ht="21" customHeight="1">
      <c r="B56" s="102" t="s">
        <v>22</v>
      </c>
      <c r="C56" s="103"/>
      <c r="D56" s="103"/>
      <c r="E56" s="103"/>
      <c r="F56" s="103"/>
      <c r="G56" s="103"/>
      <c r="H56" s="104"/>
      <c r="I56" s="16"/>
      <c r="J56" s="16"/>
      <c r="K56" s="22"/>
    </row>
    <row r="57" spans="2:11" ht="33.75" customHeight="1">
      <c r="B57" s="83" t="s">
        <v>23</v>
      </c>
      <c r="C57" s="84"/>
      <c r="D57" s="84"/>
      <c r="E57" s="84"/>
      <c r="F57" s="84"/>
      <c r="G57" s="84"/>
      <c r="H57" s="85"/>
      <c r="I57" s="1"/>
      <c r="J57" s="1"/>
      <c r="K57" s="8"/>
    </row>
    <row r="58" spans="2:11">
      <c r="B58" s="91" t="s">
        <v>24</v>
      </c>
      <c r="C58" s="92"/>
      <c r="D58" s="92"/>
      <c r="E58" s="92"/>
      <c r="F58" s="92"/>
      <c r="G58" s="92"/>
      <c r="H58" s="92"/>
      <c r="I58" s="1"/>
      <c r="J58" s="1"/>
      <c r="K58" s="8"/>
    </row>
    <row r="59" spans="2:11">
      <c r="B59" s="91" t="s">
        <v>25</v>
      </c>
      <c r="C59" s="92"/>
      <c r="D59" s="92"/>
      <c r="E59" s="92"/>
      <c r="F59" s="92"/>
      <c r="G59" s="92"/>
      <c r="H59" s="92"/>
      <c r="I59" s="1"/>
      <c r="J59" s="1"/>
      <c r="K59" s="8"/>
    </row>
    <row r="60" spans="2:11">
      <c r="B60" s="105" t="s">
        <v>26</v>
      </c>
      <c r="C60" s="106"/>
      <c r="D60" s="106"/>
      <c r="E60" s="106"/>
      <c r="F60" s="106"/>
      <c r="G60" s="106"/>
      <c r="H60" s="106"/>
      <c r="I60" s="1"/>
      <c r="J60" s="1"/>
      <c r="K60" s="8"/>
    </row>
    <row r="61" spans="2:11">
      <c r="B61" s="38" t="s">
        <v>154</v>
      </c>
      <c r="C61" s="39"/>
      <c r="D61" s="39"/>
      <c r="E61" s="39"/>
      <c r="F61" s="39"/>
      <c r="G61" s="39"/>
      <c r="H61" s="40"/>
      <c r="I61" s="113"/>
      <c r="J61" s="115"/>
      <c r="K61" s="117"/>
    </row>
    <row r="62" spans="2:11">
      <c r="B62" s="41"/>
      <c r="C62" s="42"/>
      <c r="D62" s="42"/>
      <c r="E62" s="42"/>
      <c r="F62" s="42"/>
      <c r="G62" s="42"/>
      <c r="H62" s="43"/>
      <c r="I62" s="114"/>
      <c r="J62" s="116"/>
      <c r="K62" s="118"/>
    </row>
    <row r="63" spans="2:11">
      <c r="B63" s="35" t="s">
        <v>27</v>
      </c>
      <c r="C63" s="36"/>
      <c r="D63" s="36"/>
      <c r="E63" s="36"/>
      <c r="F63" s="36"/>
      <c r="G63" s="36"/>
      <c r="H63" s="37"/>
      <c r="I63" s="1"/>
      <c r="J63" s="1"/>
      <c r="K63" s="8"/>
    </row>
    <row r="64" spans="2:11" ht="18.75">
      <c r="B64" s="77" t="s">
        <v>19</v>
      </c>
      <c r="C64" s="78"/>
      <c r="D64" s="78"/>
      <c r="E64" s="78"/>
      <c r="F64" s="78"/>
      <c r="G64" s="78"/>
      <c r="H64" s="78"/>
      <c r="I64" s="50">
        <f>+(COUNTA(I56:I63)*10)+(COUNTA(J56:J63)*6)+(COUNTA(K57:K63)*0)</f>
        <v>0</v>
      </c>
      <c r="J64" s="50"/>
      <c r="K64" s="79"/>
    </row>
    <row r="65" spans="2:11">
      <c r="B65" s="93" t="s">
        <v>20</v>
      </c>
      <c r="C65" s="94"/>
      <c r="D65" s="94"/>
      <c r="E65" s="94"/>
      <c r="F65" s="94"/>
      <c r="G65" s="94"/>
      <c r="H65" s="94"/>
      <c r="I65" s="94"/>
      <c r="J65" s="94"/>
      <c r="K65" s="95"/>
    </row>
    <row r="66" spans="2:11">
      <c r="B66" s="96"/>
      <c r="C66" s="97"/>
      <c r="D66" s="97"/>
      <c r="E66" s="97"/>
      <c r="F66" s="97"/>
      <c r="G66" s="97"/>
      <c r="H66" s="97"/>
      <c r="I66" s="97"/>
      <c r="J66" s="97"/>
      <c r="K66" s="98"/>
    </row>
    <row r="67" spans="2:11">
      <c r="B67" s="96"/>
      <c r="C67" s="97"/>
      <c r="D67" s="97"/>
      <c r="E67" s="97"/>
      <c r="F67" s="97"/>
      <c r="G67" s="97"/>
      <c r="H67" s="97"/>
      <c r="I67" s="97"/>
      <c r="J67" s="97"/>
      <c r="K67" s="98"/>
    </row>
    <row r="68" spans="2:11">
      <c r="B68" s="96"/>
      <c r="C68" s="97"/>
      <c r="D68" s="97"/>
      <c r="E68" s="97"/>
      <c r="F68" s="97"/>
      <c r="G68" s="97"/>
      <c r="H68" s="97"/>
      <c r="I68" s="97"/>
      <c r="J68" s="97"/>
      <c r="K68" s="98"/>
    </row>
    <row r="69" spans="2:11">
      <c r="B69" s="96"/>
      <c r="C69" s="97"/>
      <c r="D69" s="97"/>
      <c r="E69" s="97"/>
      <c r="F69" s="97"/>
      <c r="G69" s="97"/>
      <c r="H69" s="97"/>
      <c r="I69" s="97"/>
      <c r="J69" s="97"/>
      <c r="K69" s="98"/>
    </row>
    <row r="70" spans="2:11" ht="12.75" customHeight="1" thickBot="1">
      <c r="B70" s="99"/>
      <c r="C70" s="100"/>
      <c r="D70" s="100"/>
      <c r="E70" s="100"/>
      <c r="F70" s="100"/>
      <c r="G70" s="100"/>
      <c r="H70" s="100"/>
      <c r="I70" s="100"/>
      <c r="J70" s="100"/>
      <c r="K70" s="101"/>
    </row>
    <row r="71" spans="2:11" ht="15.75" thickBot="1">
      <c r="B71" s="186" t="s">
        <v>28</v>
      </c>
      <c r="C71" s="187"/>
      <c r="D71" s="187"/>
      <c r="E71" s="187"/>
      <c r="F71" s="187"/>
      <c r="G71" s="187"/>
      <c r="H71" s="188"/>
      <c r="I71" s="209" t="s">
        <v>9</v>
      </c>
      <c r="J71" s="210"/>
      <c r="K71" s="211"/>
    </row>
    <row r="72" spans="2:11">
      <c r="B72" s="192"/>
      <c r="C72" s="193"/>
      <c r="D72" s="193"/>
      <c r="E72" s="193"/>
      <c r="F72" s="193"/>
      <c r="G72" s="193"/>
      <c r="H72" s="194"/>
      <c r="I72" s="212" t="s">
        <v>10</v>
      </c>
      <c r="J72" s="213" t="s">
        <v>11</v>
      </c>
      <c r="K72" s="214" t="s">
        <v>12</v>
      </c>
    </row>
    <row r="73" spans="2:11" ht="15.75" thickBot="1">
      <c r="B73" s="198"/>
      <c r="C73" s="199"/>
      <c r="D73" s="199"/>
      <c r="E73" s="199"/>
      <c r="F73" s="199"/>
      <c r="G73" s="199"/>
      <c r="H73" s="200"/>
      <c r="I73" s="215"/>
      <c r="J73" s="216"/>
      <c r="K73" s="217"/>
    </row>
    <row r="74" spans="2:11" ht="22.5" customHeight="1">
      <c r="B74" s="107" t="s">
        <v>29</v>
      </c>
      <c r="C74" s="108"/>
      <c r="D74" s="108"/>
      <c r="E74" s="108"/>
      <c r="F74" s="108"/>
      <c r="G74" s="108"/>
      <c r="H74" s="109"/>
      <c r="I74" s="15"/>
      <c r="J74" s="15"/>
      <c r="K74" s="21"/>
    </row>
    <row r="75" spans="2:11">
      <c r="B75" s="38" t="s">
        <v>155</v>
      </c>
      <c r="C75" s="39"/>
      <c r="D75" s="39"/>
      <c r="E75" s="39"/>
      <c r="F75" s="39"/>
      <c r="G75" s="39"/>
      <c r="H75" s="40"/>
      <c r="I75" s="12"/>
      <c r="J75" s="12"/>
      <c r="K75" s="11"/>
    </row>
    <row r="76" spans="2:11" ht="27" customHeight="1">
      <c r="B76" s="38" t="s">
        <v>156</v>
      </c>
      <c r="C76" s="39"/>
      <c r="D76" s="39"/>
      <c r="E76" s="39"/>
      <c r="F76" s="39"/>
      <c r="G76" s="39"/>
      <c r="H76" s="40"/>
      <c r="I76" s="12"/>
      <c r="J76" s="12"/>
      <c r="K76" s="11"/>
    </row>
    <row r="77" spans="2:11">
      <c r="B77" s="110" t="s">
        <v>30</v>
      </c>
      <c r="C77" s="111"/>
      <c r="D77" s="111"/>
      <c r="E77" s="111"/>
      <c r="F77" s="111"/>
      <c r="G77" s="111"/>
      <c r="H77" s="112"/>
      <c r="I77" s="10"/>
      <c r="J77" s="12"/>
      <c r="K77" s="11"/>
    </row>
    <row r="78" spans="2:11" ht="26.25" customHeight="1">
      <c r="B78" s="41" t="s">
        <v>31</v>
      </c>
      <c r="C78" s="42"/>
      <c r="D78" s="42"/>
      <c r="E78" s="42"/>
      <c r="F78" s="42"/>
      <c r="G78" s="42"/>
      <c r="H78" s="43"/>
      <c r="I78" s="9"/>
      <c r="J78" s="9"/>
      <c r="K78" s="7"/>
    </row>
    <row r="79" spans="2:11" ht="27" customHeight="1">
      <c r="B79" s="77" t="s">
        <v>32</v>
      </c>
      <c r="C79" s="78"/>
      <c r="D79" s="78"/>
      <c r="E79" s="78"/>
      <c r="F79" s="78"/>
      <c r="G79" s="78"/>
      <c r="H79" s="78"/>
      <c r="I79" s="50">
        <f>+(COUNTA(I74:I78)*10)+(COUNTA(J74:J78)*6)+(COUNTA(K74:K78)*0)</f>
        <v>0</v>
      </c>
      <c r="J79" s="50"/>
      <c r="K79" s="79"/>
    </row>
    <row r="80" spans="2:11">
      <c r="B80" s="93" t="s">
        <v>20</v>
      </c>
      <c r="C80" s="94"/>
      <c r="D80" s="94"/>
      <c r="E80" s="94"/>
      <c r="F80" s="94"/>
      <c r="G80" s="94"/>
      <c r="H80" s="94"/>
      <c r="I80" s="94"/>
      <c r="J80" s="94"/>
      <c r="K80" s="95"/>
    </row>
    <row r="81" spans="2:11">
      <c r="B81" s="96"/>
      <c r="C81" s="97"/>
      <c r="D81" s="97"/>
      <c r="E81" s="97"/>
      <c r="F81" s="97"/>
      <c r="G81" s="97"/>
      <c r="H81" s="97"/>
      <c r="I81" s="97"/>
      <c r="J81" s="97"/>
      <c r="K81" s="98"/>
    </row>
    <row r="82" spans="2:11">
      <c r="B82" s="96"/>
      <c r="C82" s="97"/>
      <c r="D82" s="97"/>
      <c r="E82" s="97"/>
      <c r="F82" s="97"/>
      <c r="G82" s="97"/>
      <c r="H82" s="97"/>
      <c r="I82" s="97"/>
      <c r="J82" s="97"/>
      <c r="K82" s="98"/>
    </row>
    <row r="83" spans="2:11">
      <c r="B83" s="96"/>
      <c r="C83" s="97"/>
      <c r="D83" s="97"/>
      <c r="E83" s="97"/>
      <c r="F83" s="97"/>
      <c r="G83" s="97"/>
      <c r="H83" s="97"/>
      <c r="I83" s="97"/>
      <c r="J83" s="97"/>
      <c r="K83" s="98"/>
    </row>
    <row r="84" spans="2:11" ht="12" customHeight="1" thickBot="1">
      <c r="B84" s="96"/>
      <c r="C84" s="97"/>
      <c r="D84" s="97"/>
      <c r="E84" s="97"/>
      <c r="F84" s="97"/>
      <c r="G84" s="97"/>
      <c r="H84" s="97"/>
      <c r="I84" s="97"/>
      <c r="J84" s="97"/>
      <c r="K84" s="98"/>
    </row>
    <row r="85" spans="2:11" ht="15.75" thickBot="1">
      <c r="B85" s="186" t="s">
        <v>33</v>
      </c>
      <c r="C85" s="187"/>
      <c r="D85" s="187"/>
      <c r="E85" s="187"/>
      <c r="F85" s="187"/>
      <c r="G85" s="187"/>
      <c r="H85" s="188"/>
      <c r="I85" s="189" t="s">
        <v>9</v>
      </c>
      <c r="J85" s="190"/>
      <c r="K85" s="191"/>
    </row>
    <row r="86" spans="2:11">
      <c r="B86" s="192"/>
      <c r="C86" s="193"/>
      <c r="D86" s="193"/>
      <c r="E86" s="193"/>
      <c r="F86" s="193"/>
      <c r="G86" s="193"/>
      <c r="H86" s="194"/>
      <c r="I86" s="195" t="s">
        <v>10</v>
      </c>
      <c r="J86" s="196" t="s">
        <v>11</v>
      </c>
      <c r="K86" s="197" t="s">
        <v>12</v>
      </c>
    </row>
    <row r="87" spans="2:11" ht="15.75" thickBot="1">
      <c r="B87" s="198"/>
      <c r="C87" s="199"/>
      <c r="D87" s="199"/>
      <c r="E87" s="199"/>
      <c r="F87" s="199"/>
      <c r="G87" s="199"/>
      <c r="H87" s="200"/>
      <c r="I87" s="201"/>
      <c r="J87" s="202"/>
      <c r="K87" s="203"/>
    </row>
    <row r="88" spans="2:11">
      <c r="B88" s="102" t="s">
        <v>157</v>
      </c>
      <c r="C88" s="103"/>
      <c r="D88" s="103"/>
      <c r="E88" s="103"/>
      <c r="F88" s="103"/>
      <c r="G88" s="103"/>
      <c r="H88" s="104"/>
      <c r="I88" s="15"/>
      <c r="J88" s="15"/>
      <c r="K88" s="21"/>
    </row>
    <row r="89" spans="2:11">
      <c r="B89" s="83" t="s">
        <v>34</v>
      </c>
      <c r="C89" s="84"/>
      <c r="D89" s="84"/>
      <c r="E89" s="84"/>
      <c r="F89" s="84"/>
      <c r="G89" s="84"/>
      <c r="H89" s="85"/>
      <c r="I89" s="9"/>
      <c r="J89" s="9"/>
      <c r="K89" s="7"/>
    </row>
    <row r="90" spans="2:11">
      <c r="B90" s="89" t="s">
        <v>35</v>
      </c>
      <c r="C90" s="90"/>
      <c r="D90" s="90"/>
      <c r="E90" s="90"/>
      <c r="F90" s="90"/>
      <c r="G90" s="90"/>
      <c r="H90" s="90"/>
      <c r="I90" s="9"/>
      <c r="J90" s="9"/>
      <c r="K90" s="7"/>
    </row>
    <row r="91" spans="2:11">
      <c r="B91" s="91" t="s">
        <v>36</v>
      </c>
      <c r="C91" s="92"/>
      <c r="D91" s="92"/>
      <c r="E91" s="92"/>
      <c r="F91" s="92"/>
      <c r="G91" s="92"/>
      <c r="H91" s="92"/>
      <c r="I91" s="9"/>
      <c r="J91" s="9"/>
      <c r="K91" s="7"/>
    </row>
    <row r="92" spans="2:11">
      <c r="B92" s="105" t="s">
        <v>37</v>
      </c>
      <c r="C92" s="106"/>
      <c r="D92" s="106"/>
      <c r="E92" s="106"/>
      <c r="F92" s="106"/>
      <c r="G92" s="106"/>
      <c r="H92" s="106"/>
      <c r="I92" s="9"/>
      <c r="J92" s="9"/>
      <c r="K92" s="7"/>
    </row>
    <row r="93" spans="2:11">
      <c r="B93" s="35" t="s">
        <v>38</v>
      </c>
      <c r="C93" s="36"/>
      <c r="D93" s="36"/>
      <c r="E93" s="36"/>
      <c r="F93" s="36"/>
      <c r="G93" s="36"/>
      <c r="H93" s="37"/>
      <c r="I93" s="10"/>
      <c r="J93" s="12"/>
      <c r="K93" s="11"/>
    </row>
    <row r="94" spans="2:11">
      <c r="B94" s="102" t="s">
        <v>39</v>
      </c>
      <c r="C94" s="103"/>
      <c r="D94" s="103"/>
      <c r="E94" s="103"/>
      <c r="F94" s="103"/>
      <c r="G94" s="103"/>
      <c r="H94" s="104"/>
      <c r="I94" s="9"/>
      <c r="J94" s="9"/>
      <c r="K94" s="7"/>
    </row>
    <row r="95" spans="2:11">
      <c r="B95" s="35" t="s">
        <v>40</v>
      </c>
      <c r="C95" s="36"/>
      <c r="D95" s="36"/>
      <c r="E95" s="36"/>
      <c r="F95" s="36"/>
      <c r="G95" s="36"/>
      <c r="H95" s="37"/>
      <c r="I95" s="9"/>
      <c r="J95" s="9"/>
      <c r="K95" s="7"/>
    </row>
    <row r="96" spans="2:11" ht="18.75">
      <c r="B96" s="77" t="s">
        <v>41</v>
      </c>
      <c r="C96" s="78"/>
      <c r="D96" s="78"/>
      <c r="E96" s="78"/>
      <c r="F96" s="78"/>
      <c r="G96" s="78"/>
      <c r="H96" s="78"/>
      <c r="I96" s="50">
        <f>+(COUNTA(I88:I95)*10)+(COUNTA(J88:J95)*6)+(COUNTA(K88:K95)*0)</f>
        <v>0</v>
      </c>
      <c r="J96" s="50"/>
      <c r="K96" s="79"/>
    </row>
    <row r="97" spans="2:11">
      <c r="B97" s="93" t="s">
        <v>20</v>
      </c>
      <c r="C97" s="94"/>
      <c r="D97" s="94"/>
      <c r="E97" s="94"/>
      <c r="F97" s="94"/>
      <c r="G97" s="94"/>
      <c r="H97" s="94"/>
      <c r="I97" s="94"/>
      <c r="J97" s="94"/>
      <c r="K97" s="95"/>
    </row>
    <row r="98" spans="2:11">
      <c r="B98" s="96"/>
      <c r="C98" s="97"/>
      <c r="D98" s="97"/>
      <c r="E98" s="97"/>
      <c r="F98" s="97"/>
      <c r="G98" s="97"/>
      <c r="H98" s="97"/>
      <c r="I98" s="97"/>
      <c r="J98" s="97"/>
      <c r="K98" s="98"/>
    </row>
    <row r="99" spans="2:11">
      <c r="B99" s="96"/>
      <c r="C99" s="97"/>
      <c r="D99" s="97"/>
      <c r="E99" s="97"/>
      <c r="F99" s="97"/>
      <c r="G99" s="97"/>
      <c r="H99" s="97"/>
      <c r="I99" s="97"/>
      <c r="J99" s="97"/>
      <c r="K99" s="98"/>
    </row>
    <row r="100" spans="2:11">
      <c r="B100" s="96"/>
      <c r="C100" s="97"/>
      <c r="D100" s="97"/>
      <c r="E100" s="97"/>
      <c r="F100" s="97"/>
      <c r="G100" s="97"/>
      <c r="H100" s="97"/>
      <c r="I100" s="97"/>
      <c r="J100" s="97"/>
      <c r="K100" s="98"/>
    </row>
    <row r="101" spans="2:11" ht="15.75" thickBot="1">
      <c r="B101" s="96"/>
      <c r="C101" s="97"/>
      <c r="D101" s="97"/>
      <c r="E101" s="97"/>
      <c r="F101" s="97"/>
      <c r="G101" s="97"/>
      <c r="H101" s="97"/>
      <c r="I101" s="97"/>
      <c r="J101" s="97"/>
      <c r="K101" s="98"/>
    </row>
    <row r="102" spans="2:11" ht="15.75" thickBot="1">
      <c r="B102" s="186" t="s">
        <v>42</v>
      </c>
      <c r="C102" s="187"/>
      <c r="D102" s="187"/>
      <c r="E102" s="187"/>
      <c r="F102" s="187"/>
      <c r="G102" s="187"/>
      <c r="H102" s="188"/>
      <c r="I102" s="209" t="s">
        <v>9</v>
      </c>
      <c r="J102" s="210"/>
      <c r="K102" s="211"/>
    </row>
    <row r="103" spans="2:11">
      <c r="B103" s="192"/>
      <c r="C103" s="193"/>
      <c r="D103" s="193"/>
      <c r="E103" s="193"/>
      <c r="F103" s="193"/>
      <c r="G103" s="193"/>
      <c r="H103" s="194"/>
      <c r="I103" s="212" t="s">
        <v>10</v>
      </c>
      <c r="J103" s="213" t="s">
        <v>11</v>
      </c>
      <c r="K103" s="214" t="s">
        <v>12</v>
      </c>
    </row>
    <row r="104" spans="2:11" ht="15.75" thickBot="1">
      <c r="B104" s="198"/>
      <c r="C104" s="199"/>
      <c r="D104" s="199"/>
      <c r="E104" s="199"/>
      <c r="F104" s="199"/>
      <c r="G104" s="199"/>
      <c r="H104" s="200"/>
      <c r="I104" s="218"/>
      <c r="J104" s="219"/>
      <c r="K104" s="220"/>
    </row>
    <row r="105" spans="2:11" ht="37.5" customHeight="1">
      <c r="B105" s="41" t="s">
        <v>158</v>
      </c>
      <c r="C105" s="42"/>
      <c r="D105" s="42"/>
      <c r="E105" s="42"/>
      <c r="F105" s="42"/>
      <c r="G105" s="42"/>
      <c r="H105" s="43"/>
      <c r="I105" s="9"/>
      <c r="J105" s="9"/>
      <c r="K105" s="14"/>
    </row>
    <row r="106" spans="2:11">
      <c r="B106" s="83" t="s">
        <v>43</v>
      </c>
      <c r="C106" s="84"/>
      <c r="D106" s="84"/>
      <c r="E106" s="84"/>
      <c r="F106" s="84"/>
      <c r="G106" s="84"/>
      <c r="H106" s="85"/>
      <c r="I106" s="9"/>
      <c r="J106" s="9"/>
      <c r="K106" s="7"/>
    </row>
    <row r="107" spans="2:11">
      <c r="B107" s="89" t="s">
        <v>44</v>
      </c>
      <c r="C107" s="90"/>
      <c r="D107" s="90"/>
      <c r="E107" s="90"/>
      <c r="F107" s="90"/>
      <c r="G107" s="90"/>
      <c r="H107" s="90"/>
      <c r="I107" s="9"/>
      <c r="J107" s="9"/>
      <c r="K107" s="7"/>
    </row>
    <row r="108" spans="2:11">
      <c r="B108" s="91" t="s">
        <v>159</v>
      </c>
      <c r="C108" s="92"/>
      <c r="D108" s="92"/>
      <c r="E108" s="92"/>
      <c r="F108" s="92"/>
      <c r="G108" s="92"/>
      <c r="H108" s="92"/>
      <c r="I108" s="9"/>
      <c r="J108" s="9"/>
      <c r="K108" s="7"/>
    </row>
    <row r="109" spans="2:11">
      <c r="B109" s="91" t="s">
        <v>45</v>
      </c>
      <c r="C109" s="92"/>
      <c r="D109" s="92"/>
      <c r="E109" s="92"/>
      <c r="F109" s="92"/>
      <c r="G109" s="92"/>
      <c r="H109" s="92"/>
      <c r="I109" s="9"/>
      <c r="J109" s="9"/>
      <c r="K109" s="7"/>
    </row>
    <row r="110" spans="2:11">
      <c r="B110" s="35" t="s">
        <v>46</v>
      </c>
      <c r="C110" s="36"/>
      <c r="D110" s="36"/>
      <c r="E110" s="36"/>
      <c r="F110" s="36"/>
      <c r="G110" s="36"/>
      <c r="H110" s="37"/>
      <c r="I110" s="12"/>
      <c r="J110" s="12"/>
      <c r="K110" s="11"/>
    </row>
    <row r="111" spans="2:11">
      <c r="B111" s="35" t="s">
        <v>47</v>
      </c>
      <c r="C111" s="36"/>
      <c r="D111" s="36"/>
      <c r="E111" s="36"/>
      <c r="F111" s="36"/>
      <c r="G111" s="36"/>
      <c r="H111" s="37"/>
      <c r="I111" s="9"/>
      <c r="J111" s="9"/>
      <c r="K111" s="7"/>
    </row>
    <row r="112" spans="2:11">
      <c r="B112" s="35" t="s">
        <v>48</v>
      </c>
      <c r="C112" s="36"/>
      <c r="D112" s="36"/>
      <c r="E112" s="36"/>
      <c r="F112" s="36"/>
      <c r="G112" s="36"/>
      <c r="H112" s="37"/>
      <c r="I112" s="9"/>
      <c r="J112" s="9"/>
      <c r="K112" s="7"/>
    </row>
    <row r="113" spans="2:11">
      <c r="B113" s="35" t="s">
        <v>49</v>
      </c>
      <c r="C113" s="36"/>
      <c r="D113" s="36"/>
      <c r="E113" s="36"/>
      <c r="F113" s="36"/>
      <c r="G113" s="36"/>
      <c r="H113" s="37"/>
      <c r="I113" s="9"/>
      <c r="J113" s="9"/>
      <c r="K113" s="7"/>
    </row>
    <row r="114" spans="2:11">
      <c r="B114" s="35" t="s">
        <v>50</v>
      </c>
      <c r="C114" s="36"/>
      <c r="D114" s="36"/>
      <c r="E114" s="36"/>
      <c r="F114" s="36"/>
      <c r="G114" s="36"/>
      <c r="H114" s="37"/>
      <c r="I114" s="9"/>
      <c r="J114" s="9"/>
      <c r="K114" s="7"/>
    </row>
    <row r="115" spans="2:11">
      <c r="B115" s="35" t="s">
        <v>51</v>
      </c>
      <c r="C115" s="36"/>
      <c r="D115" s="36"/>
      <c r="E115" s="36"/>
      <c r="F115" s="36"/>
      <c r="G115" s="36"/>
      <c r="H115" s="37"/>
      <c r="I115" s="9"/>
      <c r="J115" s="9"/>
      <c r="K115" s="7"/>
    </row>
    <row r="116" spans="2:11">
      <c r="B116" s="35" t="s">
        <v>52</v>
      </c>
      <c r="C116" s="36"/>
      <c r="D116" s="36"/>
      <c r="E116" s="36"/>
      <c r="F116" s="36"/>
      <c r="G116" s="36"/>
      <c r="H116" s="37"/>
      <c r="I116" s="9"/>
      <c r="J116" s="9"/>
      <c r="K116" s="7"/>
    </row>
    <row r="117" spans="2:11">
      <c r="B117" s="35" t="s">
        <v>53</v>
      </c>
      <c r="C117" s="36"/>
      <c r="D117" s="36"/>
      <c r="E117" s="36"/>
      <c r="F117" s="36"/>
      <c r="G117" s="36"/>
      <c r="H117" s="37"/>
      <c r="I117" s="9"/>
      <c r="J117" s="9"/>
      <c r="K117" s="7"/>
    </row>
    <row r="118" spans="2:11" ht="18.75">
      <c r="B118" s="77" t="s">
        <v>54</v>
      </c>
      <c r="C118" s="78"/>
      <c r="D118" s="78"/>
      <c r="E118" s="78"/>
      <c r="F118" s="78"/>
      <c r="G118" s="78"/>
      <c r="H118" s="78"/>
      <c r="I118" s="50">
        <f>+(COUNTA(I105:I117)*10)+(COUNTA(J105:J117)*6)+(COUNTA(K105:K117)*0)</f>
        <v>0</v>
      </c>
      <c r="J118" s="50"/>
      <c r="K118" s="79"/>
    </row>
    <row r="119" spans="2:11">
      <c r="B119" s="93" t="s">
        <v>20</v>
      </c>
      <c r="C119" s="94"/>
      <c r="D119" s="94"/>
      <c r="E119" s="94"/>
      <c r="F119" s="94"/>
      <c r="G119" s="94"/>
      <c r="H119" s="94"/>
      <c r="I119" s="94"/>
      <c r="J119" s="94"/>
      <c r="K119" s="95"/>
    </row>
    <row r="120" spans="2:11">
      <c r="B120" s="96"/>
      <c r="C120" s="97"/>
      <c r="D120" s="97"/>
      <c r="E120" s="97"/>
      <c r="F120" s="97"/>
      <c r="G120" s="97"/>
      <c r="H120" s="97"/>
      <c r="I120" s="97"/>
      <c r="J120" s="97"/>
      <c r="K120" s="98"/>
    </row>
    <row r="121" spans="2:11">
      <c r="B121" s="96"/>
      <c r="C121" s="97"/>
      <c r="D121" s="97"/>
      <c r="E121" s="97"/>
      <c r="F121" s="97"/>
      <c r="G121" s="97"/>
      <c r="H121" s="97"/>
      <c r="I121" s="97"/>
      <c r="J121" s="97"/>
      <c r="K121" s="98"/>
    </row>
    <row r="122" spans="2:11" ht="15.75" thickBot="1">
      <c r="B122" s="99"/>
      <c r="C122" s="100"/>
      <c r="D122" s="100"/>
      <c r="E122" s="100"/>
      <c r="F122" s="100"/>
      <c r="G122" s="100"/>
      <c r="H122" s="100"/>
      <c r="I122" s="100"/>
      <c r="J122" s="100"/>
      <c r="K122" s="101"/>
    </row>
    <row r="123" spans="2:11" ht="6" customHeight="1"/>
    <row r="124" spans="2:11" ht="6.75" customHeight="1" thickBot="1">
      <c r="B124" s="5"/>
      <c r="K124" s="6"/>
    </row>
    <row r="125" spans="2:11" ht="15.75" thickBot="1">
      <c r="B125" s="186" t="s">
        <v>55</v>
      </c>
      <c r="C125" s="187"/>
      <c r="D125" s="187"/>
      <c r="E125" s="187"/>
      <c r="F125" s="187"/>
      <c r="G125" s="187"/>
      <c r="H125" s="188"/>
      <c r="I125" s="209" t="s">
        <v>9</v>
      </c>
      <c r="J125" s="210"/>
      <c r="K125" s="211"/>
    </row>
    <row r="126" spans="2:11">
      <c r="B126" s="192"/>
      <c r="C126" s="193"/>
      <c r="D126" s="193"/>
      <c r="E126" s="193"/>
      <c r="F126" s="193"/>
      <c r="G126" s="193"/>
      <c r="H126" s="194"/>
      <c r="I126" s="221" t="s">
        <v>10</v>
      </c>
      <c r="J126" s="213" t="s">
        <v>11</v>
      </c>
      <c r="K126" s="214" t="s">
        <v>12</v>
      </c>
    </row>
    <row r="127" spans="2:11" ht="15.75" thickBot="1">
      <c r="B127" s="198"/>
      <c r="C127" s="199"/>
      <c r="D127" s="199"/>
      <c r="E127" s="199"/>
      <c r="F127" s="199"/>
      <c r="G127" s="199"/>
      <c r="H127" s="200"/>
      <c r="I127" s="222"/>
      <c r="J127" s="216"/>
      <c r="K127" s="217"/>
    </row>
    <row r="128" spans="2:11">
      <c r="B128" s="41" t="s">
        <v>56</v>
      </c>
      <c r="C128" s="42"/>
      <c r="D128" s="42"/>
      <c r="E128" s="42"/>
      <c r="F128" s="42"/>
      <c r="G128" s="42"/>
      <c r="H128" s="43"/>
      <c r="I128" s="15"/>
      <c r="J128" s="15"/>
      <c r="K128" s="21"/>
    </row>
    <row r="129" spans="2:11">
      <c r="B129" s="83" t="s">
        <v>57</v>
      </c>
      <c r="C129" s="84"/>
      <c r="D129" s="84"/>
      <c r="E129" s="84"/>
      <c r="F129" s="84"/>
      <c r="G129" s="84"/>
      <c r="H129" s="85"/>
      <c r="I129" s="9"/>
      <c r="J129" s="9"/>
      <c r="K129" s="7"/>
    </row>
    <row r="130" spans="2:11">
      <c r="B130" s="89" t="s">
        <v>58</v>
      </c>
      <c r="C130" s="90"/>
      <c r="D130" s="90"/>
      <c r="E130" s="90"/>
      <c r="F130" s="90"/>
      <c r="G130" s="90"/>
      <c r="H130" s="90"/>
      <c r="I130" s="9"/>
      <c r="J130" s="9"/>
      <c r="K130" s="7"/>
    </row>
    <row r="131" spans="2:11">
      <c r="B131" s="91" t="s">
        <v>59</v>
      </c>
      <c r="C131" s="92"/>
      <c r="D131" s="92"/>
      <c r="E131" s="92"/>
      <c r="F131" s="92"/>
      <c r="G131" s="92"/>
      <c r="H131" s="92"/>
      <c r="I131" s="9"/>
      <c r="J131" s="9"/>
      <c r="K131" s="7"/>
    </row>
    <row r="132" spans="2:11">
      <c r="B132" s="91" t="s">
        <v>60</v>
      </c>
      <c r="C132" s="92"/>
      <c r="D132" s="92"/>
      <c r="E132" s="92"/>
      <c r="F132" s="92"/>
      <c r="G132" s="92"/>
      <c r="H132" s="92"/>
      <c r="I132" s="9"/>
      <c r="J132" s="9"/>
      <c r="K132" s="7"/>
    </row>
    <row r="133" spans="2:11">
      <c r="B133" s="83" t="s">
        <v>61</v>
      </c>
      <c r="C133" s="84"/>
      <c r="D133" s="84"/>
      <c r="E133" s="84"/>
      <c r="F133" s="84"/>
      <c r="G133" s="84"/>
      <c r="H133" s="85"/>
      <c r="I133" s="12"/>
      <c r="J133" s="12"/>
      <c r="K133" s="11"/>
    </row>
    <row r="134" spans="2:11" ht="27.75" customHeight="1">
      <c r="B134" s="83" t="s">
        <v>62</v>
      </c>
      <c r="C134" s="84"/>
      <c r="D134" s="84"/>
      <c r="E134" s="84"/>
      <c r="F134" s="84"/>
      <c r="G134" s="84"/>
      <c r="H134" s="85"/>
      <c r="I134" s="9"/>
      <c r="J134" s="9"/>
      <c r="K134" s="7"/>
    </row>
    <row r="135" spans="2:11" ht="32.25" customHeight="1">
      <c r="B135" s="83" t="s">
        <v>63</v>
      </c>
      <c r="C135" s="84"/>
      <c r="D135" s="84"/>
      <c r="E135" s="84"/>
      <c r="F135" s="84"/>
      <c r="G135" s="84"/>
      <c r="H135" s="85"/>
      <c r="I135" s="9"/>
      <c r="J135" s="9"/>
      <c r="K135" s="7"/>
    </row>
    <row r="136" spans="2:11">
      <c r="B136" s="35" t="s">
        <v>64</v>
      </c>
      <c r="C136" s="36"/>
      <c r="D136" s="36"/>
      <c r="E136" s="36"/>
      <c r="F136" s="36"/>
      <c r="G136" s="36"/>
      <c r="H136" s="37"/>
      <c r="I136" s="9"/>
      <c r="J136" s="9"/>
      <c r="K136" s="7"/>
    </row>
    <row r="137" spans="2:11">
      <c r="B137" s="83" t="s">
        <v>65</v>
      </c>
      <c r="C137" s="84"/>
      <c r="D137" s="84"/>
      <c r="E137" s="84"/>
      <c r="F137" s="84"/>
      <c r="G137" s="84"/>
      <c r="H137" s="85"/>
      <c r="I137" s="9"/>
      <c r="J137" s="9"/>
      <c r="K137" s="7"/>
    </row>
    <row r="138" spans="2:11">
      <c r="B138" s="35" t="s">
        <v>66</v>
      </c>
      <c r="C138" s="36"/>
      <c r="D138" s="36"/>
      <c r="E138" s="36"/>
      <c r="F138" s="36"/>
      <c r="G138" s="36"/>
      <c r="H138" s="37"/>
      <c r="I138" s="9"/>
      <c r="J138" s="9"/>
      <c r="K138" s="7"/>
    </row>
    <row r="139" spans="2:11">
      <c r="B139" s="35" t="s">
        <v>160</v>
      </c>
      <c r="C139" s="36"/>
      <c r="D139" s="36"/>
      <c r="E139" s="36"/>
      <c r="F139" s="36"/>
      <c r="G139" s="36"/>
      <c r="H139" s="37"/>
      <c r="I139" s="9"/>
      <c r="J139" s="9"/>
      <c r="K139" s="7"/>
    </row>
    <row r="140" spans="2:11" ht="18.75">
      <c r="B140" s="77" t="s">
        <v>67</v>
      </c>
      <c r="C140" s="78"/>
      <c r="D140" s="78"/>
      <c r="E140" s="78"/>
      <c r="F140" s="78"/>
      <c r="G140" s="78"/>
      <c r="H140" s="78"/>
      <c r="I140" s="50">
        <f>+(COUNTA(I128:I139)*10)+(COUNTA(J128:J139)*6)+(COUNTA(K128:K139)*0)</f>
        <v>0</v>
      </c>
      <c r="J140" s="50"/>
      <c r="K140" s="79"/>
    </row>
    <row r="141" spans="2:11">
      <c r="B141" s="93" t="s">
        <v>20</v>
      </c>
      <c r="C141" s="94"/>
      <c r="D141" s="94"/>
      <c r="E141" s="94"/>
      <c r="F141" s="94"/>
      <c r="G141" s="94"/>
      <c r="H141" s="94"/>
      <c r="I141" s="94"/>
      <c r="J141" s="94"/>
      <c r="K141" s="95"/>
    </row>
    <row r="142" spans="2:11">
      <c r="B142" s="96"/>
      <c r="C142" s="97"/>
      <c r="D142" s="97"/>
      <c r="E142" s="97"/>
      <c r="F142" s="97"/>
      <c r="G142" s="97"/>
      <c r="H142" s="97"/>
      <c r="I142" s="97"/>
      <c r="J142" s="97"/>
      <c r="K142" s="98"/>
    </row>
    <row r="143" spans="2:11">
      <c r="B143" s="96"/>
      <c r="C143" s="97"/>
      <c r="D143" s="97"/>
      <c r="E143" s="97"/>
      <c r="F143" s="97"/>
      <c r="G143" s="97"/>
      <c r="H143" s="97"/>
      <c r="I143" s="97"/>
      <c r="J143" s="97"/>
      <c r="K143" s="98"/>
    </row>
    <row r="144" spans="2:11" ht="15.75" thickBot="1">
      <c r="B144" s="96"/>
      <c r="C144" s="97"/>
      <c r="D144" s="97"/>
      <c r="E144" s="97"/>
      <c r="F144" s="97"/>
      <c r="G144" s="97"/>
      <c r="H144" s="97"/>
      <c r="I144" s="97"/>
      <c r="J144" s="97"/>
      <c r="K144" s="98"/>
    </row>
    <row r="145" spans="2:11" ht="15.75" thickBot="1">
      <c r="B145" s="186" t="s">
        <v>68</v>
      </c>
      <c r="C145" s="187"/>
      <c r="D145" s="187"/>
      <c r="E145" s="187"/>
      <c r="F145" s="187"/>
      <c r="G145" s="187"/>
      <c r="H145" s="188"/>
      <c r="I145" s="209" t="s">
        <v>9</v>
      </c>
      <c r="J145" s="210"/>
      <c r="K145" s="211"/>
    </row>
    <row r="146" spans="2:11">
      <c r="B146" s="192"/>
      <c r="C146" s="193"/>
      <c r="D146" s="193"/>
      <c r="E146" s="193"/>
      <c r="F146" s="193"/>
      <c r="G146" s="193"/>
      <c r="H146" s="194"/>
      <c r="I146" s="212" t="s">
        <v>10</v>
      </c>
      <c r="J146" s="213" t="s">
        <v>11</v>
      </c>
      <c r="K146" s="214" t="s">
        <v>12</v>
      </c>
    </row>
    <row r="147" spans="2:11" ht="15.75" thickBot="1">
      <c r="B147" s="198"/>
      <c r="C147" s="199"/>
      <c r="D147" s="199"/>
      <c r="E147" s="199"/>
      <c r="F147" s="199"/>
      <c r="G147" s="199"/>
      <c r="H147" s="200"/>
      <c r="I147" s="215"/>
      <c r="J147" s="216"/>
      <c r="K147" s="217"/>
    </row>
    <row r="148" spans="2:11">
      <c r="B148" s="41" t="s">
        <v>69</v>
      </c>
      <c r="C148" s="42"/>
      <c r="D148" s="42"/>
      <c r="E148" s="42"/>
      <c r="F148" s="42"/>
      <c r="G148" s="42"/>
      <c r="H148" s="43"/>
      <c r="I148" s="15"/>
      <c r="J148" s="15"/>
      <c r="K148" s="21"/>
    </row>
    <row r="149" spans="2:11">
      <c r="B149" s="83" t="s">
        <v>70</v>
      </c>
      <c r="C149" s="84"/>
      <c r="D149" s="84"/>
      <c r="E149" s="84"/>
      <c r="F149" s="84"/>
      <c r="G149" s="84"/>
      <c r="H149" s="85"/>
      <c r="I149" s="9"/>
      <c r="J149" s="9"/>
      <c r="K149" s="7"/>
    </row>
    <row r="150" spans="2:11">
      <c r="B150" s="89" t="s">
        <v>71</v>
      </c>
      <c r="C150" s="90"/>
      <c r="D150" s="90"/>
      <c r="E150" s="90"/>
      <c r="F150" s="90"/>
      <c r="G150" s="90"/>
      <c r="H150" s="90"/>
      <c r="I150" s="9"/>
      <c r="J150" s="9"/>
      <c r="K150" s="7"/>
    </row>
    <row r="151" spans="2:11">
      <c r="B151" s="91" t="s">
        <v>72</v>
      </c>
      <c r="C151" s="92"/>
      <c r="D151" s="92"/>
      <c r="E151" s="92"/>
      <c r="F151" s="92"/>
      <c r="G151" s="92"/>
      <c r="H151" s="92"/>
      <c r="I151" s="9"/>
      <c r="J151" s="9"/>
      <c r="K151" s="7"/>
    </row>
    <row r="152" spans="2:11">
      <c r="B152" s="91" t="s">
        <v>73</v>
      </c>
      <c r="C152" s="92"/>
      <c r="D152" s="92"/>
      <c r="E152" s="92"/>
      <c r="F152" s="92"/>
      <c r="G152" s="92"/>
      <c r="H152" s="92"/>
      <c r="I152" s="9"/>
      <c r="J152" s="9"/>
      <c r="K152" s="7"/>
    </row>
    <row r="153" spans="2:11">
      <c r="B153" s="83" t="s">
        <v>74</v>
      </c>
      <c r="C153" s="84"/>
      <c r="D153" s="84"/>
      <c r="E153" s="84"/>
      <c r="F153" s="84"/>
      <c r="G153" s="84"/>
      <c r="H153" s="85"/>
      <c r="I153" s="12"/>
      <c r="J153" s="12"/>
      <c r="K153" s="11"/>
    </row>
    <row r="154" spans="2:11">
      <c r="B154" s="83" t="s">
        <v>75</v>
      </c>
      <c r="C154" s="84"/>
      <c r="D154" s="84"/>
      <c r="E154" s="84"/>
      <c r="F154" s="84"/>
      <c r="G154" s="84"/>
      <c r="H154" s="85"/>
      <c r="I154" s="9"/>
      <c r="J154" s="9"/>
      <c r="K154" s="7"/>
    </row>
    <row r="155" spans="2:11">
      <c r="B155" s="83" t="s">
        <v>76</v>
      </c>
      <c r="C155" s="84"/>
      <c r="D155" s="84"/>
      <c r="E155" s="84"/>
      <c r="F155" s="84"/>
      <c r="G155" s="84"/>
      <c r="H155" s="85"/>
      <c r="I155" s="9"/>
      <c r="J155" s="9"/>
      <c r="K155" s="7"/>
    </row>
    <row r="156" spans="2:11" ht="29.25" customHeight="1">
      <c r="B156" s="86" t="s">
        <v>77</v>
      </c>
      <c r="C156" s="87"/>
      <c r="D156" s="87"/>
      <c r="E156" s="87"/>
      <c r="F156" s="87"/>
      <c r="G156" s="87"/>
      <c r="H156" s="88"/>
      <c r="I156" s="9"/>
      <c r="J156" s="9"/>
      <c r="K156" s="7"/>
    </row>
    <row r="157" spans="2:11" ht="18.75">
      <c r="B157" s="77" t="s">
        <v>78</v>
      </c>
      <c r="C157" s="78"/>
      <c r="D157" s="78"/>
      <c r="E157" s="78"/>
      <c r="F157" s="78"/>
      <c r="G157" s="78"/>
      <c r="H157" s="78"/>
      <c r="I157" s="50">
        <f>+(COUNTA(I148:I156)*10)+(COUNTA(J148:J156)*6)+(COUNTA(K148:K156)*0)</f>
        <v>0</v>
      </c>
      <c r="J157" s="50"/>
      <c r="K157" s="79"/>
    </row>
    <row r="158" spans="2:11">
      <c r="B158" s="80" t="s">
        <v>20</v>
      </c>
      <c r="C158" s="81"/>
      <c r="D158" s="81"/>
      <c r="E158" s="81"/>
      <c r="F158" s="81"/>
      <c r="G158" s="81"/>
      <c r="H158" s="81"/>
      <c r="I158" s="81"/>
      <c r="J158" s="81"/>
      <c r="K158" s="82"/>
    </row>
    <row r="159" spans="2:11">
      <c r="B159" s="80"/>
      <c r="C159" s="81"/>
      <c r="D159" s="81"/>
      <c r="E159" s="81"/>
      <c r="F159" s="81"/>
      <c r="G159" s="81"/>
      <c r="H159" s="81"/>
      <c r="I159" s="81"/>
      <c r="J159" s="81"/>
      <c r="K159" s="82"/>
    </row>
    <row r="160" spans="2:11">
      <c r="B160" s="80"/>
      <c r="C160" s="81"/>
      <c r="D160" s="81"/>
      <c r="E160" s="81"/>
      <c r="F160" s="81"/>
      <c r="G160" s="81"/>
      <c r="H160" s="81"/>
      <c r="I160" s="81"/>
      <c r="J160" s="81"/>
      <c r="K160" s="82"/>
    </row>
    <row r="161" spans="2:11">
      <c r="B161" s="80"/>
      <c r="C161" s="81"/>
      <c r="D161" s="81"/>
      <c r="E161" s="81"/>
      <c r="F161" s="81"/>
      <c r="G161" s="81"/>
      <c r="H161" s="81"/>
      <c r="I161" s="81"/>
      <c r="J161" s="81"/>
      <c r="K161" s="82"/>
    </row>
    <row r="162" spans="2:11">
      <c r="B162" s="5"/>
      <c r="K162" s="6"/>
    </row>
    <row r="163" spans="2:11">
      <c r="B163" s="223" t="s">
        <v>79</v>
      </c>
      <c r="C163" s="224"/>
      <c r="D163" s="224"/>
      <c r="E163" s="224"/>
      <c r="F163" s="224"/>
      <c r="G163" s="224"/>
      <c r="H163" s="224"/>
      <c r="I163" s="224"/>
      <c r="J163" s="224"/>
      <c r="K163" s="225"/>
    </row>
    <row r="164" spans="2:11" ht="3.75" customHeight="1">
      <c r="B164" s="5"/>
      <c r="K164" s="6"/>
    </row>
    <row r="165" spans="2:11">
      <c r="B165" s="226" t="s">
        <v>80</v>
      </c>
      <c r="C165" s="227"/>
      <c r="D165" s="227"/>
      <c r="E165" s="228" t="s">
        <v>81</v>
      </c>
      <c r="F165" s="228"/>
      <c r="G165" s="228"/>
      <c r="H165" s="229" t="s">
        <v>82</v>
      </c>
      <c r="I165" s="230"/>
      <c r="J165" s="231" t="s">
        <v>83</v>
      </c>
      <c r="K165" s="232"/>
    </row>
    <row r="166" spans="2:11" ht="3.75" customHeight="1">
      <c r="B166" s="60" t="s">
        <v>84</v>
      </c>
      <c r="C166" s="61"/>
      <c r="D166" s="61"/>
      <c r="E166" s="71" t="s">
        <v>85</v>
      </c>
      <c r="F166" s="72"/>
      <c r="G166" s="73"/>
      <c r="H166" s="50">
        <f>+I47</f>
        <v>0</v>
      </c>
      <c r="I166" s="50"/>
      <c r="J166" s="53">
        <f>+H166/70</f>
        <v>0</v>
      </c>
      <c r="K166" s="54"/>
    </row>
    <row r="167" spans="2:11">
      <c r="B167" s="60"/>
      <c r="C167" s="61"/>
      <c r="D167" s="61"/>
      <c r="E167" s="74"/>
      <c r="F167" s="75"/>
      <c r="G167" s="76"/>
      <c r="H167" s="50"/>
      <c r="I167" s="50"/>
      <c r="J167" s="55"/>
      <c r="K167" s="56"/>
    </row>
    <row r="168" spans="2:11" ht="17.25" customHeight="1">
      <c r="B168" s="60" t="s">
        <v>21</v>
      </c>
      <c r="C168" s="61"/>
      <c r="D168" s="61"/>
      <c r="E168" s="57" t="s">
        <v>85</v>
      </c>
      <c r="F168" s="58"/>
      <c r="G168" s="59"/>
      <c r="H168" s="50">
        <f>+I64</f>
        <v>0</v>
      </c>
      <c r="I168" s="50"/>
      <c r="J168" s="51">
        <f>+H168/70</f>
        <v>0</v>
      </c>
      <c r="K168" s="52"/>
    </row>
    <row r="169" spans="2:11" ht="17.25" customHeight="1">
      <c r="B169" s="60" t="s">
        <v>86</v>
      </c>
      <c r="C169" s="61"/>
      <c r="D169" s="61"/>
      <c r="E169" s="57" t="s">
        <v>87</v>
      </c>
      <c r="F169" s="58"/>
      <c r="G169" s="59"/>
      <c r="H169" s="50">
        <f>+I79</f>
        <v>0</v>
      </c>
      <c r="I169" s="50"/>
      <c r="J169" s="51">
        <f>+H169/50</f>
        <v>0</v>
      </c>
      <c r="K169" s="52"/>
    </row>
    <row r="170" spans="2:11" ht="17.25" customHeight="1">
      <c r="B170" s="60" t="s">
        <v>33</v>
      </c>
      <c r="C170" s="61"/>
      <c r="D170" s="61"/>
      <c r="E170" s="57" t="s">
        <v>88</v>
      </c>
      <c r="F170" s="58"/>
      <c r="G170" s="59"/>
      <c r="H170" s="50">
        <f>+I96</f>
        <v>0</v>
      </c>
      <c r="I170" s="50"/>
      <c r="J170" s="51">
        <f>+H170/80</f>
        <v>0</v>
      </c>
      <c r="K170" s="52"/>
    </row>
    <row r="171" spans="2:11" ht="17.25" customHeight="1">
      <c r="B171" s="60" t="s">
        <v>42</v>
      </c>
      <c r="C171" s="61"/>
      <c r="D171" s="61"/>
      <c r="E171" s="57" t="s">
        <v>89</v>
      </c>
      <c r="F171" s="58"/>
      <c r="G171" s="59"/>
      <c r="H171" s="50">
        <f>+I118</f>
        <v>0</v>
      </c>
      <c r="I171" s="50"/>
      <c r="J171" s="51">
        <f>+H171/130</f>
        <v>0</v>
      </c>
      <c r="K171" s="52"/>
    </row>
    <row r="172" spans="2:11" ht="15" customHeight="1">
      <c r="B172" s="60" t="s">
        <v>90</v>
      </c>
      <c r="C172" s="61"/>
      <c r="D172" s="61"/>
      <c r="E172" s="57" t="s">
        <v>91</v>
      </c>
      <c r="F172" s="58"/>
      <c r="G172" s="59"/>
      <c r="H172" s="50">
        <f>+I140</f>
        <v>0</v>
      </c>
      <c r="I172" s="50"/>
      <c r="J172" s="51">
        <f>+H172/120</f>
        <v>0</v>
      </c>
      <c r="K172" s="52"/>
    </row>
    <row r="173" spans="2:11" ht="15.75" customHeight="1">
      <c r="B173" s="60" t="s">
        <v>68</v>
      </c>
      <c r="C173" s="61"/>
      <c r="D173" s="61"/>
      <c r="E173" s="49" t="s">
        <v>92</v>
      </c>
      <c r="F173" s="49"/>
      <c r="G173" s="49"/>
      <c r="H173" s="50">
        <f>+I157</f>
        <v>0</v>
      </c>
      <c r="I173" s="50"/>
      <c r="J173" s="51">
        <f>+H173/90</f>
        <v>0</v>
      </c>
      <c r="K173" s="52"/>
    </row>
    <row r="174" spans="2:11" ht="10.5" customHeight="1">
      <c r="B174" s="48" t="s">
        <v>93</v>
      </c>
      <c r="C174" s="49"/>
      <c r="D174" s="49"/>
      <c r="E174" s="49"/>
      <c r="F174" s="49"/>
      <c r="G174" s="49"/>
      <c r="H174" s="50"/>
      <c r="I174" s="50"/>
      <c r="J174" s="44">
        <f>IF(H173=0,SUM(J166:K172)/6,SUM(J166:K173)/7)</f>
        <v>0</v>
      </c>
      <c r="K174" s="45"/>
    </row>
    <row r="175" spans="2:11" ht="4.5" customHeight="1">
      <c r="B175" s="48"/>
      <c r="C175" s="49"/>
      <c r="D175" s="49"/>
      <c r="E175" s="49"/>
      <c r="F175" s="49"/>
      <c r="G175" s="49"/>
      <c r="H175" s="50"/>
      <c r="I175" s="50"/>
      <c r="J175" s="44"/>
      <c r="K175" s="45"/>
    </row>
    <row r="176" spans="2:11" ht="6" customHeight="1">
      <c r="B176" s="5"/>
      <c r="K176" s="6"/>
    </row>
    <row r="177" spans="2:11" ht="3" customHeight="1" thickBot="1">
      <c r="B177" s="5"/>
      <c r="K177" s="6"/>
    </row>
    <row r="178" spans="2:11" ht="18" customHeight="1" thickBot="1">
      <c r="B178" s="4" t="s">
        <v>94</v>
      </c>
      <c r="C178" s="3">
        <f>+J174</f>
        <v>0</v>
      </c>
      <c r="D178" s="167" t="str">
        <f>+IF(C178&gt;=0.76,"APROBADO",IF(AND(C178&gt;=0.6,C178&lt;0.76),"APROBADO CONDICIONADO",IF(C178&lt;0.6,"RECHAZADO","")))</f>
        <v>RECHAZADO</v>
      </c>
      <c r="E178" s="167"/>
      <c r="F178" s="168"/>
      <c r="K178" s="6"/>
    </row>
    <row r="179" spans="2:11" ht="8.25" customHeight="1">
      <c r="B179" s="5"/>
      <c r="K179" s="6"/>
    </row>
    <row r="180" spans="2:11">
      <c r="B180" s="233" t="s">
        <v>95</v>
      </c>
      <c r="C180" s="234"/>
      <c r="D180" s="234"/>
      <c r="E180" s="234"/>
      <c r="F180" s="234"/>
      <c r="G180" s="234"/>
      <c r="H180" s="234"/>
      <c r="I180" s="234"/>
      <c r="J180" s="234"/>
      <c r="K180" s="235"/>
    </row>
    <row r="181" spans="2:11" ht="3.75" customHeight="1">
      <c r="B181" s="5"/>
      <c r="K181" s="6"/>
    </row>
    <row r="182" spans="2:11">
      <c r="B182" s="236" t="s">
        <v>96</v>
      </c>
      <c r="C182" s="228"/>
      <c r="D182" s="228"/>
      <c r="E182" s="184" t="s">
        <v>97</v>
      </c>
      <c r="F182" s="182"/>
      <c r="G182" s="182"/>
      <c r="H182" s="182"/>
      <c r="I182" s="182"/>
      <c r="J182" s="182"/>
      <c r="K182" s="185"/>
    </row>
    <row r="183" spans="2:11">
      <c r="B183" s="46" t="s">
        <v>98</v>
      </c>
      <c r="C183" s="47"/>
      <c r="D183" s="47"/>
      <c r="E183" s="47" t="s">
        <v>99</v>
      </c>
      <c r="F183" s="47"/>
      <c r="G183" s="47"/>
      <c r="H183" s="47"/>
      <c r="I183" s="47"/>
      <c r="J183" s="47"/>
      <c r="K183" s="176"/>
    </row>
    <row r="184" spans="2:11">
      <c r="B184" s="46" t="s">
        <v>100</v>
      </c>
      <c r="C184" s="47"/>
      <c r="D184" s="47"/>
      <c r="E184" s="47" t="s">
        <v>101</v>
      </c>
      <c r="F184" s="47"/>
      <c r="G184" s="47"/>
      <c r="H184" s="47"/>
      <c r="I184" s="47"/>
      <c r="J184" s="47"/>
      <c r="K184" s="176"/>
    </row>
    <row r="185" spans="2:11">
      <c r="B185" s="46" t="s">
        <v>102</v>
      </c>
      <c r="C185" s="47"/>
      <c r="D185" s="47"/>
      <c r="E185" s="47" t="s">
        <v>103</v>
      </c>
      <c r="F185" s="47"/>
      <c r="G185" s="47"/>
      <c r="H185" s="47"/>
      <c r="I185" s="47"/>
      <c r="J185" s="47"/>
      <c r="K185" s="176"/>
    </row>
    <row r="186" spans="2:11">
      <c r="B186" s="46" t="s">
        <v>104</v>
      </c>
      <c r="C186" s="47"/>
      <c r="D186" s="47"/>
      <c r="E186" s="47" t="s">
        <v>105</v>
      </c>
      <c r="F186" s="47"/>
      <c r="G186" s="47"/>
      <c r="H186" s="47"/>
      <c r="I186" s="47"/>
      <c r="J186" s="47"/>
      <c r="K186" s="176"/>
    </row>
    <row r="187" spans="2:11" ht="6" customHeight="1">
      <c r="B187" s="5"/>
      <c r="K187" s="6"/>
    </row>
    <row r="188" spans="2:11" ht="4.5" customHeight="1" thickBot="1">
      <c r="B188" s="5"/>
      <c r="K188" s="6"/>
    </row>
    <row r="189" spans="2:11">
      <c r="B189" s="170" t="s">
        <v>106</v>
      </c>
      <c r="C189" s="171"/>
      <c r="D189" s="171"/>
      <c r="E189" s="171"/>
      <c r="F189" s="171"/>
      <c r="G189" s="171"/>
      <c r="H189" s="171"/>
      <c r="I189" s="171"/>
      <c r="J189" s="171"/>
      <c r="K189" s="172"/>
    </row>
    <row r="190" spans="2:11">
      <c r="B190" s="25"/>
      <c r="C190" s="161"/>
      <c r="D190" s="161"/>
      <c r="E190" s="161"/>
      <c r="F190" s="161"/>
      <c r="G190" s="161"/>
      <c r="H190" s="161"/>
      <c r="I190" s="161"/>
      <c r="J190" s="161"/>
      <c r="K190" s="162"/>
    </row>
    <row r="191" spans="2:11">
      <c r="B191" s="25"/>
      <c r="C191" s="161"/>
      <c r="D191" s="161"/>
      <c r="E191" s="161"/>
      <c r="F191" s="161"/>
      <c r="G191" s="161"/>
      <c r="H191" s="161"/>
      <c r="I191" s="161"/>
      <c r="J191" s="161"/>
      <c r="K191" s="162"/>
    </row>
    <row r="192" spans="2:11" ht="15.75" thickBot="1">
      <c r="B192" s="173"/>
      <c r="C192" s="174"/>
      <c r="D192" s="174"/>
      <c r="E192" s="174"/>
      <c r="F192" s="174"/>
      <c r="G192" s="174"/>
      <c r="H192" s="174"/>
      <c r="I192" s="174"/>
      <c r="J192" s="174"/>
      <c r="K192" s="175"/>
    </row>
    <row r="193" spans="2:11" ht="3" customHeight="1"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2:11" ht="8.25" customHeight="1"/>
    <row r="195" spans="2:11">
      <c r="B195" s="237" t="s">
        <v>107</v>
      </c>
      <c r="C195" s="238"/>
      <c r="D195" s="238"/>
      <c r="E195" s="238"/>
      <c r="F195" s="238"/>
      <c r="G195" s="238"/>
      <c r="H195" s="238"/>
      <c r="I195" s="238"/>
      <c r="J195" s="238"/>
      <c r="K195" s="239"/>
    </row>
    <row r="197" spans="2:11">
      <c r="B197" s="177" t="s">
        <v>108</v>
      </c>
      <c r="C197" s="177"/>
      <c r="D197" s="177"/>
      <c r="E197" s="177"/>
      <c r="F197" s="177"/>
      <c r="G197" s="177"/>
      <c r="H197" s="177"/>
    </row>
    <row r="199" spans="2:11">
      <c r="B199" t="s">
        <v>109</v>
      </c>
    </row>
    <row r="200" spans="2:11">
      <c r="B200" t="s">
        <v>110</v>
      </c>
    </row>
    <row r="201" spans="2:11">
      <c r="B201" t="s">
        <v>111</v>
      </c>
    </row>
    <row r="202" spans="2:11">
      <c r="B202" t="s">
        <v>112</v>
      </c>
    </row>
    <row r="204" spans="2:11">
      <c r="B204" t="s">
        <v>113</v>
      </c>
    </row>
    <row r="205" spans="2:11">
      <c r="B205" t="s">
        <v>161</v>
      </c>
    </row>
    <row r="206" spans="2:11">
      <c r="B206" t="s">
        <v>114</v>
      </c>
    </row>
    <row r="207" spans="2:11">
      <c r="B207" t="s">
        <v>115</v>
      </c>
    </row>
    <row r="208" spans="2:11">
      <c r="B208" t="s">
        <v>116</v>
      </c>
    </row>
    <row r="210" spans="2:10">
      <c r="B210" t="s">
        <v>117</v>
      </c>
    </row>
    <row r="211" spans="2:10">
      <c r="B211" t="s">
        <v>118</v>
      </c>
    </row>
    <row r="213" spans="2:10">
      <c r="B213" s="240" t="s">
        <v>119</v>
      </c>
      <c r="C213" s="241" t="s">
        <v>120</v>
      </c>
      <c r="D213" s="242"/>
      <c r="E213" s="242"/>
      <c r="F213" s="242"/>
      <c r="G213" s="242"/>
      <c r="H213" s="242"/>
      <c r="I213" s="242"/>
      <c r="J213" s="243"/>
    </row>
    <row r="214" spans="2:10" ht="22.5">
      <c r="B214" s="244"/>
      <c r="C214" s="245" t="s">
        <v>121</v>
      </c>
      <c r="D214" s="246" t="s">
        <v>21</v>
      </c>
      <c r="E214" s="245" t="s">
        <v>28</v>
      </c>
      <c r="F214" s="245" t="s">
        <v>122</v>
      </c>
      <c r="G214" s="247" t="s">
        <v>123</v>
      </c>
      <c r="H214" s="245" t="s">
        <v>124</v>
      </c>
      <c r="I214" s="248" t="s">
        <v>125</v>
      </c>
      <c r="J214" s="249"/>
    </row>
    <row r="215" spans="2:10">
      <c r="B215" s="245" t="s">
        <v>126</v>
      </c>
      <c r="C215" s="9" t="s">
        <v>127</v>
      </c>
      <c r="D215" s="9" t="s">
        <v>127</v>
      </c>
      <c r="E215" s="9" t="s">
        <v>127</v>
      </c>
      <c r="F215" s="9" t="s">
        <v>127</v>
      </c>
      <c r="G215" s="9" t="s">
        <v>127</v>
      </c>
      <c r="H215" s="9" t="s">
        <v>127</v>
      </c>
      <c r="I215" s="57" t="s">
        <v>128</v>
      </c>
      <c r="J215" s="59"/>
    </row>
    <row r="216" spans="2:10" ht="26.25" customHeight="1">
      <c r="B216" s="245" t="s">
        <v>129</v>
      </c>
      <c r="C216" s="9" t="s">
        <v>127</v>
      </c>
      <c r="D216" s="9" t="s">
        <v>127</v>
      </c>
      <c r="E216" s="9" t="s">
        <v>127</v>
      </c>
      <c r="F216" s="9" t="s">
        <v>128</v>
      </c>
      <c r="G216" s="9" t="s">
        <v>128</v>
      </c>
      <c r="H216" s="9" t="s">
        <v>127</v>
      </c>
      <c r="I216" s="57" t="s">
        <v>128</v>
      </c>
      <c r="J216" s="59"/>
    </row>
    <row r="217" spans="2:10" ht="56.25">
      <c r="B217" s="247" t="s">
        <v>130</v>
      </c>
      <c r="C217" s="9" t="s">
        <v>127</v>
      </c>
      <c r="D217" s="9" t="s">
        <v>127</v>
      </c>
      <c r="E217" s="9" t="s">
        <v>127</v>
      </c>
      <c r="F217" s="9" t="s">
        <v>128</v>
      </c>
      <c r="G217" s="9" t="s">
        <v>128</v>
      </c>
      <c r="H217" s="9" t="s">
        <v>127</v>
      </c>
      <c r="I217" s="57" t="s">
        <v>128</v>
      </c>
      <c r="J217" s="59"/>
    </row>
    <row r="218" spans="2:10" ht="49.5" customHeight="1">
      <c r="B218" s="247" t="s">
        <v>131</v>
      </c>
      <c r="C218" s="9" t="s">
        <v>127</v>
      </c>
      <c r="D218" s="9" t="s">
        <v>127</v>
      </c>
      <c r="E218" s="9" t="s">
        <v>127</v>
      </c>
      <c r="F218" s="9" t="s">
        <v>128</v>
      </c>
      <c r="G218" s="9" t="s">
        <v>128</v>
      </c>
      <c r="H218" s="9" t="s">
        <v>127</v>
      </c>
      <c r="I218" s="57" t="s">
        <v>128</v>
      </c>
      <c r="J218" s="59"/>
    </row>
    <row r="219" spans="2:10" ht="48.75" customHeight="1">
      <c r="B219" s="247" t="s">
        <v>132</v>
      </c>
      <c r="C219" s="9" t="s">
        <v>127</v>
      </c>
      <c r="D219" s="9" t="s">
        <v>127</v>
      </c>
      <c r="E219" s="9" t="s">
        <v>127</v>
      </c>
      <c r="F219" s="9" t="s">
        <v>128</v>
      </c>
      <c r="G219" s="9" t="s">
        <v>127</v>
      </c>
      <c r="H219" s="9" t="s">
        <v>127</v>
      </c>
      <c r="I219" s="49" t="s">
        <v>128</v>
      </c>
      <c r="J219" s="49"/>
    </row>
    <row r="220" spans="2:10">
      <c r="B220" s="247" t="s">
        <v>133</v>
      </c>
      <c r="C220" s="9" t="s">
        <v>127</v>
      </c>
      <c r="D220" s="9" t="s">
        <v>128</v>
      </c>
      <c r="E220" s="9" t="s">
        <v>128</v>
      </c>
      <c r="F220" s="9" t="s">
        <v>128</v>
      </c>
      <c r="G220" s="9" t="s">
        <v>128</v>
      </c>
      <c r="H220" s="9" t="s">
        <v>127</v>
      </c>
      <c r="I220" s="49" t="s">
        <v>127</v>
      </c>
      <c r="J220" s="49"/>
    </row>
    <row r="222" spans="2:10" ht="15.75" customHeight="1">
      <c r="B222" s="169" t="s">
        <v>134</v>
      </c>
      <c r="C222" s="169"/>
      <c r="D222" s="169"/>
      <c r="E222" s="169"/>
      <c r="F222" s="169"/>
      <c r="G222" s="169"/>
      <c r="H222" s="169"/>
      <c r="I222" s="169"/>
      <c r="J222" s="169"/>
    </row>
    <row r="224" spans="2:10">
      <c r="B224" t="s">
        <v>135</v>
      </c>
    </row>
    <row r="225" spans="2:11">
      <c r="B225" t="s">
        <v>136</v>
      </c>
    </row>
    <row r="229" spans="2:11">
      <c r="B229" t="s">
        <v>137</v>
      </c>
    </row>
    <row r="231" spans="2:11" ht="15.75" thickBot="1">
      <c r="B231" s="2"/>
      <c r="C231" s="2"/>
      <c r="I231" s="2"/>
      <c r="J231" s="2"/>
      <c r="K231" s="2"/>
    </row>
    <row r="232" spans="2:11">
      <c r="B232" t="s">
        <v>138</v>
      </c>
      <c r="I232" t="s">
        <v>139</v>
      </c>
    </row>
    <row r="235" spans="2:11" ht="15.75" thickBot="1">
      <c r="D235" s="2"/>
      <c r="E235" s="2"/>
      <c r="F235" s="2"/>
      <c r="G235" s="2"/>
    </row>
    <row r="236" spans="2:11">
      <c r="D236" t="s">
        <v>140</v>
      </c>
    </row>
  </sheetData>
  <mergeCells count="228">
    <mergeCell ref="D178:F178"/>
    <mergeCell ref="I219:J219"/>
    <mergeCell ref="I220:J220"/>
    <mergeCell ref="B222:J222"/>
    <mergeCell ref="B213:B214"/>
    <mergeCell ref="I214:J214"/>
    <mergeCell ref="C213:J213"/>
    <mergeCell ref="I218:J218"/>
    <mergeCell ref="I217:J217"/>
    <mergeCell ref="I216:J216"/>
    <mergeCell ref="I215:J215"/>
    <mergeCell ref="B189:K192"/>
    <mergeCell ref="B184:D184"/>
    <mergeCell ref="B185:D185"/>
    <mergeCell ref="B186:D186"/>
    <mergeCell ref="E183:K183"/>
    <mergeCell ref="E184:K184"/>
    <mergeCell ref="E185:K185"/>
    <mergeCell ref="E186:K186"/>
    <mergeCell ref="B197:H197"/>
    <mergeCell ref="B9:K10"/>
    <mergeCell ref="B11:F12"/>
    <mergeCell ref="G11:H12"/>
    <mergeCell ref="I11:K12"/>
    <mergeCell ref="B13:K13"/>
    <mergeCell ref="B14:K17"/>
    <mergeCell ref="I37:I38"/>
    <mergeCell ref="J37:J38"/>
    <mergeCell ref="B6:K6"/>
    <mergeCell ref="B7:F7"/>
    <mergeCell ref="G8:K8"/>
    <mergeCell ref="B8:F8"/>
    <mergeCell ref="E21:H21"/>
    <mergeCell ref="E22:H22"/>
    <mergeCell ref="E23:H23"/>
    <mergeCell ref="E24:H24"/>
    <mergeCell ref="B18:K18"/>
    <mergeCell ref="B19:K19"/>
    <mergeCell ref="E20:H20"/>
    <mergeCell ref="B20:D20"/>
    <mergeCell ref="I20:K20"/>
    <mergeCell ref="B21:D21"/>
    <mergeCell ref="I21:K21"/>
    <mergeCell ref="I22:K22"/>
    <mergeCell ref="I23:K23"/>
    <mergeCell ref="I24:K24"/>
    <mergeCell ref="B25:K25"/>
    <mergeCell ref="B26:F26"/>
    <mergeCell ref="G26:K26"/>
    <mergeCell ref="B22:D22"/>
    <mergeCell ref="B23:D23"/>
    <mergeCell ref="B24:D24"/>
    <mergeCell ref="B27:F27"/>
    <mergeCell ref="B28:F28"/>
    <mergeCell ref="B29:F29"/>
    <mergeCell ref="B30:F30"/>
    <mergeCell ref="B31:F31"/>
    <mergeCell ref="G27:K27"/>
    <mergeCell ref="G28:K28"/>
    <mergeCell ref="G29:K29"/>
    <mergeCell ref="G30:K30"/>
    <mergeCell ref="K39:K40"/>
    <mergeCell ref="B42:H42"/>
    <mergeCell ref="B43:H43"/>
    <mergeCell ref="B44:H44"/>
    <mergeCell ref="B45:H45"/>
    <mergeCell ref="B41:H41"/>
    <mergeCell ref="I39:I40"/>
    <mergeCell ref="J39:J40"/>
    <mergeCell ref="G31:K31"/>
    <mergeCell ref="B32:K33"/>
    <mergeCell ref="B35:K35"/>
    <mergeCell ref="I36:K36"/>
    <mergeCell ref="K37:K38"/>
    <mergeCell ref="B36:H38"/>
    <mergeCell ref="I47:K47"/>
    <mergeCell ref="B48:K52"/>
    <mergeCell ref="B65:K70"/>
    <mergeCell ref="B57:H57"/>
    <mergeCell ref="I61:I62"/>
    <mergeCell ref="B58:H58"/>
    <mergeCell ref="B59:H59"/>
    <mergeCell ref="B60:H60"/>
    <mergeCell ref="B64:H64"/>
    <mergeCell ref="I64:K64"/>
    <mergeCell ref="J61:J62"/>
    <mergeCell ref="K61:K62"/>
    <mergeCell ref="K54:K55"/>
    <mergeCell ref="B47:H47"/>
    <mergeCell ref="B53:H55"/>
    <mergeCell ref="I53:K53"/>
    <mergeCell ref="I54:I55"/>
    <mergeCell ref="J54:J55"/>
    <mergeCell ref="B56:H56"/>
    <mergeCell ref="B85:H87"/>
    <mergeCell ref="I85:K85"/>
    <mergeCell ref="I86:I87"/>
    <mergeCell ref="J86:J87"/>
    <mergeCell ref="K86:K87"/>
    <mergeCell ref="B79:H79"/>
    <mergeCell ref="I79:K79"/>
    <mergeCell ref="B80:K84"/>
    <mergeCell ref="B74:H74"/>
    <mergeCell ref="B75:H75"/>
    <mergeCell ref="B76:H76"/>
    <mergeCell ref="B77:H77"/>
    <mergeCell ref="B71:H73"/>
    <mergeCell ref="I71:K71"/>
    <mergeCell ref="I72:I73"/>
    <mergeCell ref="J72:J73"/>
    <mergeCell ref="K72:K73"/>
    <mergeCell ref="B94:H94"/>
    <mergeCell ref="B96:H96"/>
    <mergeCell ref="I96:K96"/>
    <mergeCell ref="B88:H88"/>
    <mergeCell ref="B89:H89"/>
    <mergeCell ref="B90:H90"/>
    <mergeCell ref="B91:H91"/>
    <mergeCell ref="B92:H92"/>
    <mergeCell ref="B78:H78"/>
    <mergeCell ref="B105:H105"/>
    <mergeCell ref="B106:H106"/>
    <mergeCell ref="B107:H107"/>
    <mergeCell ref="B108:H108"/>
    <mergeCell ref="B109:H109"/>
    <mergeCell ref="B97:K101"/>
    <mergeCell ref="B95:H95"/>
    <mergeCell ref="B102:H104"/>
    <mergeCell ref="I102:K102"/>
    <mergeCell ref="I103:I104"/>
    <mergeCell ref="J103:J104"/>
    <mergeCell ref="K103:K104"/>
    <mergeCell ref="B112:H112"/>
    <mergeCell ref="B118:H118"/>
    <mergeCell ref="I118:K118"/>
    <mergeCell ref="B119:K122"/>
    <mergeCell ref="B110:H110"/>
    <mergeCell ref="B113:H113"/>
    <mergeCell ref="B111:H111"/>
    <mergeCell ref="B116:H116"/>
    <mergeCell ref="B117:H117"/>
    <mergeCell ref="B128:H128"/>
    <mergeCell ref="B129:H129"/>
    <mergeCell ref="B130:H130"/>
    <mergeCell ref="B131:H131"/>
    <mergeCell ref="B132:H132"/>
    <mergeCell ref="B125:H127"/>
    <mergeCell ref="I125:K125"/>
    <mergeCell ref="I126:I127"/>
    <mergeCell ref="J126:J127"/>
    <mergeCell ref="K126:K127"/>
    <mergeCell ref="B137:H137"/>
    <mergeCell ref="B138:H138"/>
    <mergeCell ref="B145:H147"/>
    <mergeCell ref="I145:K145"/>
    <mergeCell ref="I146:I147"/>
    <mergeCell ref="J146:J147"/>
    <mergeCell ref="K146:K147"/>
    <mergeCell ref="B133:H133"/>
    <mergeCell ref="B134:H134"/>
    <mergeCell ref="B135:H135"/>
    <mergeCell ref="B136:H136"/>
    <mergeCell ref="B139:H139"/>
    <mergeCell ref="B150:H150"/>
    <mergeCell ref="B151:H151"/>
    <mergeCell ref="B152:H152"/>
    <mergeCell ref="B140:H140"/>
    <mergeCell ref="B172:D172"/>
    <mergeCell ref="B173:D173"/>
    <mergeCell ref="B165:D165"/>
    <mergeCell ref="E165:G165"/>
    <mergeCell ref="H170:I170"/>
    <mergeCell ref="H171:I171"/>
    <mergeCell ref="H172:I172"/>
    <mergeCell ref="H173:I173"/>
    <mergeCell ref="E168:G168"/>
    <mergeCell ref="E169:G169"/>
    <mergeCell ref="H165:I165"/>
    <mergeCell ref="I140:K140"/>
    <mergeCell ref="B141:K144"/>
    <mergeCell ref="B180:K180"/>
    <mergeCell ref="B182:D182"/>
    <mergeCell ref="E182:K182"/>
    <mergeCell ref="B183:D183"/>
    <mergeCell ref="B174:G175"/>
    <mergeCell ref="H174:I175"/>
    <mergeCell ref="J168:K168"/>
    <mergeCell ref="J166:K167"/>
    <mergeCell ref="J169:K169"/>
    <mergeCell ref="J170:K170"/>
    <mergeCell ref="J171:K171"/>
    <mergeCell ref="J172:K172"/>
    <mergeCell ref="E173:G173"/>
    <mergeCell ref="H168:I168"/>
    <mergeCell ref="H169:I169"/>
    <mergeCell ref="E170:G170"/>
    <mergeCell ref="E171:G171"/>
    <mergeCell ref="J173:K173"/>
    <mergeCell ref="E172:G172"/>
    <mergeCell ref="B168:D168"/>
    <mergeCell ref="B169:D169"/>
    <mergeCell ref="B170:D170"/>
    <mergeCell ref="B171:D171"/>
    <mergeCell ref="B166:D167"/>
    <mergeCell ref="B2:C4"/>
    <mergeCell ref="B39:H40"/>
    <mergeCell ref="B46:H46"/>
    <mergeCell ref="B61:H62"/>
    <mergeCell ref="B63:H63"/>
    <mergeCell ref="B93:H93"/>
    <mergeCell ref="B114:H114"/>
    <mergeCell ref="B115:H115"/>
    <mergeCell ref="J174:K175"/>
    <mergeCell ref="D2:I4"/>
    <mergeCell ref="J2:K4"/>
    <mergeCell ref="J165:K165"/>
    <mergeCell ref="E166:G167"/>
    <mergeCell ref="H166:I167"/>
    <mergeCell ref="B157:H157"/>
    <mergeCell ref="I157:K157"/>
    <mergeCell ref="B158:K161"/>
    <mergeCell ref="B163:K163"/>
    <mergeCell ref="B153:H153"/>
    <mergeCell ref="B154:H154"/>
    <mergeCell ref="B155:H155"/>
    <mergeCell ref="B156:H156"/>
    <mergeCell ref="B148:H148"/>
    <mergeCell ref="B149:H149"/>
  </mergeCells>
  <conditionalFormatting sqref="C178">
    <cfRule type="cellIs" dxfId="13" priority="19" operator="lessThan">
      <formula>0.6</formula>
    </cfRule>
    <cfRule type="cellIs" dxfId="12" priority="20" operator="between">
      <formula>0.6</formula>
      <formula>0.7599999</formula>
    </cfRule>
    <cfRule type="cellIs" dxfId="11" priority="21" operator="greaterThanOrEqual">
      <formula>0.76</formula>
    </cfRule>
  </conditionalFormatting>
  <conditionalFormatting sqref="D178">
    <cfRule type="containsText" dxfId="10" priority="9" operator="containsText" text="APROBADO CONDICIONADO">
      <formula>NOT(ISERROR(SEARCH("APROBADO CONDICIONADO",D178)))</formula>
    </cfRule>
    <cfRule type="containsText" dxfId="9" priority="10" operator="containsText" text="APROBADO">
      <formula>NOT(ISERROR(SEARCH("APROBADO",D178)))</formula>
    </cfRule>
    <cfRule type="containsText" dxfId="8" priority="11" operator="containsText" text="RECHAZADO">
      <formula>NOT(ISERROR(SEARCH("RECHAZADO",D178)))</formula>
    </cfRule>
    <cfRule type="colorScale" priority="12">
      <colorScale>
        <cfvo type="num" val="0.75"/>
        <cfvo type="num" val="1"/>
        <color rgb="FFFF0000"/>
        <color rgb="FF00B050"/>
      </colorScale>
    </cfRule>
  </conditionalFormatting>
  <conditionalFormatting sqref="H166:I168">
    <cfRule type="cellIs" dxfId="7" priority="7" operator="greaterThanOrEqual">
      <formula>40</formula>
    </cfRule>
    <cfRule type="cellIs" dxfId="6" priority="8" operator="lessThan">
      <formula>40</formula>
    </cfRule>
  </conditionalFormatting>
  <conditionalFormatting sqref="H169:I169">
    <cfRule type="cellIs" dxfId="5" priority="5" operator="greaterThanOrEqual">
      <formula>30</formula>
    </cfRule>
    <cfRule type="cellIs" dxfId="4" priority="6" operator="lessThan">
      <formula>30</formula>
    </cfRule>
  </conditionalFormatting>
  <conditionalFormatting sqref="H170:I170 H173:I173">
    <cfRule type="cellIs" dxfId="3" priority="3" operator="greaterThanOrEqual">
      <formula>50</formula>
    </cfRule>
    <cfRule type="cellIs" dxfId="2" priority="4" operator="lessThan">
      <formula>50</formula>
    </cfRule>
  </conditionalFormatting>
  <conditionalFormatting sqref="H171:I172">
    <cfRule type="cellIs" dxfId="1" priority="1" operator="greaterThanOrEqual">
      <formula>70</formula>
    </cfRule>
    <cfRule type="cellIs" dxfId="0" priority="2" operator="lessThan">
      <formula>70</formula>
    </cfRule>
  </conditionalFormatting>
  <pageMargins left="0.31496062992125984" right="0.19685039370078741" top="0.35433070866141736" bottom="1.1417322834645669" header="0.31496062992125984" footer="0.9055118110236221"/>
  <pageSetup scale="68" orientation="portrait" r:id="rId1"/>
  <headerFooter scaleWithDoc="0"/>
  <rowBreaks count="1" manualBreakCount="1">
    <brk id="19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684F47B3DC6C49BE2297201435FCD8" ma:contentTypeVersion="13" ma:contentTypeDescription="Crear nuevo documento." ma:contentTypeScope="" ma:versionID="edc0cad8102f831b128471cdf3c49704">
  <xsd:schema xmlns:xsd="http://www.w3.org/2001/XMLSchema" xmlns:xs="http://www.w3.org/2001/XMLSchema" xmlns:p="http://schemas.microsoft.com/office/2006/metadata/properties" xmlns:ns2="732d75f4-0530-42a6-a8b0-2aaa86023ad1" xmlns:ns3="447cc2b9-e519-4498-96d1-d0caeaf04864" targetNamespace="http://schemas.microsoft.com/office/2006/metadata/properties" ma:root="true" ma:fieldsID="fb4e08bea0d8d65aa3d1cee8b688dd4f" ns2:_="" ns3:_="">
    <xsd:import namespace="732d75f4-0530-42a6-a8b0-2aaa86023ad1"/>
    <xsd:import namespace="447cc2b9-e519-4498-96d1-d0caeaf048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d75f4-0530-42a6-a8b0-2aaa86023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cc2b9-e519-4498-96d1-d0caeaf048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FFA36-2E7E-4F15-B4E6-756EFF0768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52159A-8B5F-4EB1-B7EC-E27FF250D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2d75f4-0530-42a6-a8b0-2aaa86023ad1"/>
    <ds:schemaRef ds:uri="447cc2b9-e519-4498-96d1-d0caeaf04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953D53-030A-43DE-98CA-ECDE879532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Ching</dc:creator>
  <cp:keywords/>
  <dc:description/>
  <cp:lastModifiedBy>Sergio Agudelo</cp:lastModifiedBy>
  <cp:revision/>
  <cp:lastPrinted>2022-04-28T14:09:29Z</cp:lastPrinted>
  <dcterms:created xsi:type="dcterms:W3CDTF">2019-07-11T16:54:24Z</dcterms:created>
  <dcterms:modified xsi:type="dcterms:W3CDTF">2024-05-30T13:45:56Z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0x01010073684F47B3DC6C49BE2297201435FCD8</vt:lpwstr>
  </property>
</Properties>
</file>